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nakaura\Desktop\"/>
    </mc:Choice>
  </mc:AlternateContent>
  <xr:revisionPtr revIDLastSave="0" documentId="13_ncr:1_{9165D842-7508-4F2F-BD7D-DF2552826740}" xr6:coauthVersionLast="44" xr6:coauthVersionMax="44" xr10:uidLastSave="{00000000-0000-0000-0000-000000000000}"/>
  <bookViews>
    <workbookView xWindow="-120" yWindow="-120" windowWidth="19440" windowHeight="156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E41" i="10"/>
  <c r="AM41" i="10"/>
  <c r="U41" i="10"/>
  <c r="C41" i="10"/>
  <c r="CO40" i="10"/>
  <c r="BE40" i="10"/>
  <c r="AM40" i="10"/>
  <c r="U40" i="10"/>
  <c r="C40" i="10"/>
  <c r="CO39" i="10"/>
  <c r="BW39" i="10"/>
  <c r="BW40" i="10" s="1"/>
  <c r="BW41" i="10" s="1"/>
  <c r="BE39" i="10"/>
  <c r="AM39" i="10"/>
  <c r="U39" i="10"/>
  <c r="C39" i="10"/>
  <c r="CO38" i="10"/>
  <c r="BW38" i="10"/>
  <c r="BE38" i="10"/>
  <c r="AM38" i="10"/>
  <c r="U38" i="10"/>
  <c r="C38" i="10"/>
  <c r="CO37" i="10"/>
  <c r="BW37" i="10"/>
  <c r="BE37" i="10"/>
  <c r="AM37" i="10"/>
  <c r="C37" i="10"/>
  <c r="CO36" i="10"/>
  <c r="BW36" i="10"/>
  <c r="BE36" i="10"/>
  <c r="AM36" i="10"/>
  <c r="C36" i="10"/>
  <c r="CO35" i="10"/>
  <c r="BW35" i="10"/>
  <c r="AM35" i="10"/>
  <c r="C35" i="10"/>
  <c r="CO34" i="10"/>
  <c r="BW34" i="10"/>
  <c r="AM34" i="10"/>
  <c r="C34" i="10"/>
  <c r="U34" i="10" s="1"/>
  <c r="U35" i="10" s="1"/>
  <c r="U36" i="10" s="1"/>
  <c r="U37"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<sst xmlns="http://schemas.openxmlformats.org/spreadsheetml/2006/main" count="1180" uniqueCount="622">
  <si>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</si>
  <si>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</si>
  <si>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</si>
  <si>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</si>
  <si>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</si>
  <si>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</si>
  <si>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</si>
  <si>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</si>
  <si>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</si>
  <si>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</si>
  <si>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</si>
  <si>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</si>
  <si>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</si>
  <si>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</si>
  <si>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</si>
  <si>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</si>
  <si>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</si>
  <si>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</si>
  <si>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</si>
  <si>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</si>
  <si>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</si>
  <si>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</si>
  <si>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</si>
  <si>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</si>
  <si>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</si>
  <si>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</si>
  <si>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</si>
  <si>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</si>
  <si>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</si>
  <si>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</si>
  <si>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</si>
  <si>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</si>
  <si>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</si>
  <si>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</si>
  <si>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</si>
  <si>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</si>
  <si>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</si>
  <si>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</si>
  <si>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</si>
  <si>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</si>
  <si>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</si>
  <si>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</si>
  <si>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</si>
  <si>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</si>
  <si>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</si>
  <si>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</si>
  <si>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</si>
  <si>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</si>
  <si>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</si>
  <si>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</si>
  <si>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</si>
  <si>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</si>
  <si>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</si>
  <si>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</si>
  <si>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</si>
  <si>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</si>
  <si>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</si>
  <si>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</si>
  <si>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</si>
  <si>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</si>
  <si>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</si>
  <si>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</si>
  <si>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</si>
  <si>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</si>
  <si>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</si>
  <si>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</si>
  <si>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</si>
  <si>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</si>
  <si>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</si>
  <si>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</si>
  <si>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</si>
  <si>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</si>
  <si>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</si>
  <si>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</si>
  <si>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</si>
  <si>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</si>
  <si>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</si>
  <si>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</si>
  <si>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</si>
  <si>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</si>
  <si>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</si>
  <si>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</si>
  <si>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</si>
  <si>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</si>
  <si>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</si>
  <si>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</si>
  <si>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</si>
  <si>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</si>
  <si>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</si>
  <si>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</si>
  <si>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</si>
  <si>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</si>
  <si>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</si>
  <si>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</si>
  <si>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</si>
  <si>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</si>
  <si>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</si>
  <si>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</si>
  <si>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知夫村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</si>
  <si>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</si>
  <si>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</si>
  <si>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</si>
  <si>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</si>
  <si>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</si>
  <si>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</si>
  <si>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</si>
  <si>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</si>
  <si>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</si>
  <si>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</si>
  <si>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</si>
  <si>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</si>
  <si>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</si>
  <si>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</si>
  <si>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</si>
  <si>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</si>
  <si>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</si>
  <si>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</si>
  <si>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</si>
  <si>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</si>
  <si>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</si>
  <si>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</si>
  <si>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</si>
  <si>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</si>
  <si>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</si>
  <si>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</si>
  <si>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</si>
  <si>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</si>
  <si>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</si>
  <si>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</si>
  <si>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</si>
  <si>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</si>
  <si>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</si>
  <si>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</si>
  <si>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</si>
  <si>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</si>
  <si>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</si>
  <si>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</si>
  <si>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</si>
  <si>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</si>
  <si>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</si>
  <si>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</si>
  <si>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</si>
  <si>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</si>
  <si>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</si>
  <si>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</si>
  <si>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</si>
  <si>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</si>
  <si>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</si>
  <si>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</si>
  <si>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</si>
  <si>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</si>
  <si>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</si>
  <si>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</si>
  <si>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</si>
  <si>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</si>
  <si>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</si>
  <si>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</si>
  <si>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</si>
  <si>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</si>
  <si>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</si>
  <si>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</si>
  <si>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</si>
  <si>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</si>
  <si>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</si>
  <si>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</si>
  <si>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</si>
  <si>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</si>
  <si>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</si>
  <si>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</si>
  <si>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</si>
  <si>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</si>
  <si>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</si>
  <si>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</si>
  <si>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</si>
  <si>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</si>
  <si>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</si>
  <si>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</si>
  <si>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</si>
  <si>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</si>
  <si>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</si>
  <si>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</si>
  <si>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</si>
  <si>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</si>
  <si>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</si>
  <si>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</si>
  <si>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</si>
  <si>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</si>
  <si>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</si>
  <si>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</si>
  <si>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</si>
  <si>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</si>
  <si>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</si>
  <si>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</si>
  <si>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</si>
  <si>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</si>
  <si>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</si>
  <si>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</si>
  <si>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</si>
  <si>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</si>
  <si>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</si>
  <si>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</si>
  <si>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</si>
  <si>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</si>
  <si>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</si>
  <si>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</si>
  <si>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</si>
  <si>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</si>
  <si>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</si>
  <si>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</si>
  <si>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</si>
  <si>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</si>
  <si>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</si>
  <si>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</si>
  <si>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</si>
  <si>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島根県知夫村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</si>
  <si>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</si>
  <si>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</si>
  <si>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</si>
  <si>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</si>
  <si>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</si>
  <si>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</si>
  <si>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</si>
  <si>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</si>
  <si>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</si>
  <si>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</si>
  <si>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</si>
  <si>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</si>
  <si>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</si>
  <si>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</si>
  <si>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</si>
  <si>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</si>
  <si>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</si>
  <si>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</si>
  <si>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</si>
  <si>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</si>
  <si>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</si>
  <si>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</si>
  <si>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</si>
  <si>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</si>
  <si>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</si>
  <si>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</si>
  <si>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</si>
  <si>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</si>
  <si>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</si>
  <si>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</si>
  <si>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</si>
  <si>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</si>
  <si>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</si>
  <si>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</si>
  <si>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</si>
  <si>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</si>
  <si>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</si>
  <si>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</si>
  <si>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</si>
  <si>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</si>
  <si>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</si>
  <si>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</si>
  <si>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</si>
  <si>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</si>
  <si>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</si>
  <si>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</si>
  <si>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</si>
  <si>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</si>
  <si>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</si>
  <si>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</si>
  <si>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</si>
  <si>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</si>
  <si>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</si>
  <si>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</si>
  <si>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</si>
  <si>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</si>
  <si>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</si>
  <si>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</si>
  <si>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</si>
  <si>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</si>
  <si>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</si>
  <si>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</si>
  <si>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</si>
  <si>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</si>
  <si>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</si>
  <si>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</si>
  <si>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</si>
  <si>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</si>
  <si>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</si>
  <si>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</si>
  <si>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</si>
  <si>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</si>
  <si>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</si>
  <si>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</si>
  <si>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</si>
  <si>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</si>
  <si>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</si>
  <si>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</si>
  <si>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</si>
  <si>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</si>
  <si>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</si>
  <si>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</si>
  <si>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</si>
  <si>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</si>
  <si>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</si>
  <si>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</si>
  <si>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</si>
  <si>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</si>
  <si>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</si>
  <si>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</si>
  <si>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</si>
  <si>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</si>
  <si>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</si>
  <si>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</si>
  <si>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</si>
  <si>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</si>
  <si>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</si>
  <si>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</si>
  <si>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</si>
  <si>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</si>
  <si>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</si>
  <si>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</si>
  <si>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</si>
  <si>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</si>
  <si>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</si>
  <si>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</si>
  <si>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</si>
  <si>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</si>
  <si>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</si>
  <si>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</si>
  <si>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</si>
  <si>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</si>
  <si>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</si>
  <si>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</si>
  <si>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</si>
  <si>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</si>
  <si>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</si>
  <si>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</si>
  <si>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</si>
  <si>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</si>
  <si>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</si>
  <si>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</si>
  <si>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</si>
  <si>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</si>
  <si>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</si>
  <si>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</si>
  <si>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</si>
  <si>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</si>
  <si>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</si>
  <si>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</si>
  <si>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</si>
  <si>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</si>
  <si>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</si>
  <si>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</si>
  <si>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</si>
  <si>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</si>
  <si>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</si>
  <si>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</si>
  <si>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</si>
  <si>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</si>
  <si>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</si>
  <si>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</si>
  <si>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</si>
  <si>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</si>
  <si>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</si>
  <si>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</si>
  <si>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</si>
  <si>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</si>
  <si>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</si>
  <si>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</si>
  <si>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</si>
  <si>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</si>
  <si>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</si>
  <si>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島根県知夫村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</si>
  <si>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</si>
  <si>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</si>
  <si>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</si>
  <si>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</si>
  <si>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</si>
  <si>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</si>
  <si>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</si>
  <si>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</si>
  <si>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</si>
  <si>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</si>
  <si>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</si>
  <si>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</si>
  <si>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</si>
  <si>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</si>
  <si>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</si>
  <si>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</si>
  <si>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</si>
  <si>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</si>
  <si>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</si>
  <si>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</si>
  <si>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</si>
  <si>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</si>
  <si>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</si>
  <si>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</si>
  <si>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</si>
  <si>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</si>
  <si>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</si>
  <si>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</si>
  <si>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</si>
  <si>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</si>
  <si>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</si>
  <si>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</si>
  <si>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</si>
  <si>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</si>
  <si>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</si>
  <si>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国民健康保険知夫村診療所事業特別会計</t>
    <phoneticPr fontId="5"/>
  </si>
  <si>
    <t>国民健康保険知夫村歯科診療所事業特別会計</t>
    <phoneticPr fontId="5"/>
  </si>
  <si>
    <t>-</t>
    <phoneticPr fontId="5"/>
  </si>
  <si>
    <t>後期高齢者医療事業特別会計</t>
    <phoneticPr fontId="5"/>
  </si>
  <si>
    <t>簡易水道事業特別会計</t>
    <phoneticPr fontId="5"/>
  </si>
  <si>
    <t>法非適用企業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</si>
  <si>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</si>
  <si>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</si>
  <si>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</si>
  <si>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</si>
  <si>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</si>
  <si>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</si>
  <si>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</si>
  <si>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</si>
  <si>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</si>
  <si>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</si>
  <si>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</si>
  <si>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</si>
  <si>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</si>
  <si>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</si>
  <si>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</si>
  <si>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</si>
  <si>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</si>
  <si>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</si>
  <si>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</si>
  <si>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</si>
  <si>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</si>
  <si>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</si>
  <si>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</si>
  <si>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</si>
  <si>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</si>
  <si>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</si>
  <si>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</si>
  <si>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</si>
  <si>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</si>
  <si>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</si>
  <si>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</si>
  <si>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</si>
  <si>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</si>
  <si>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</si>
  <si>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</si>
  <si>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</si>
  <si>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</si>
  <si>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</si>
  <si>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</si>
  <si>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</si>
  <si>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</si>
  <si>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</si>
  <si>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</si>
  <si>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</si>
  <si>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</si>
  <si>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</si>
  <si>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</si>
  <si>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</si>
  <si>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</si>
  <si>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</si>
  <si>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</si>
  <si>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</si>
  <si>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</si>
  <si>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</si>
  <si>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</si>
  <si>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</si>
  <si>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</si>
  <si>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</si>
  <si>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</si>
  <si>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</si>
  <si>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</si>
  <si>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</si>
  <si>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</si>
  <si>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</si>
  <si>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</si>
  <si>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</si>
  <si>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</si>
  <si>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</si>
  <si>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</si>
  <si>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</si>
  <si>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</si>
  <si>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</si>
  <si>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</si>
  <si>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</si>
  <si>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</si>
  <si>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</si>
  <si>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</si>
  <si>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</si>
  <si>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</si>
  <si>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</si>
  <si>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</si>
  <si>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</si>
  <si>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</si>
  <si>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</si>
  <si>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</si>
  <si>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</si>
  <si>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</si>
  <si>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</si>
  <si>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</si>
  <si>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</si>
  <si>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</si>
  <si>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</si>
  <si>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</si>
  <si>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</si>
  <si>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</si>
  <si>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</si>
  <si>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</si>
  <si>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</si>
  <si>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</si>
  <si>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</si>
  <si>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</si>
  <si>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</si>
  <si>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</si>
  <si>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</si>
  <si>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</si>
  <si>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</si>
  <si>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</si>
  <si>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</si>
  <si>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</si>
  <si>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</si>
  <si>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</si>
  <si>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</si>
  <si>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</si>
  <si>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</si>
  <si>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</si>
  <si>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</si>
  <si>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</si>
  <si>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</si>
  <si>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</si>
  <si>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</si>
  <si>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</si>
  <si>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</si>
  <si>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</si>
  <si>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</si>
  <si>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</si>
  <si>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</si>
  <si>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</si>
  <si>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</si>
  <si>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</si>
  <si>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</si>
  <si>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</si>
  <si>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</si>
  <si>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</si>
  <si>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</si>
  <si>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</si>
  <si>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</si>
  <si>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</si>
  <si>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</si>
  <si>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</si>
  <si>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</si>
  <si>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</si>
  <si>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</si>
  <si>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</si>
  <si>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</si>
  <si>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</si>
  <si>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</si>
  <si>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</si>
  <si>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</si>
  <si>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</si>
  <si>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</si>
  <si>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</si>
  <si>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</si>
  <si>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</si>
  <si>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</si>
  <si>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</si>
  <si>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</si>
  <si>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</si>
  <si>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</si>
  <si>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</si>
  <si>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</si>
  <si>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</si>
  <si>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</si>
  <si>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</si>
  <si>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</si>
  <si>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</si>
  <si>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5.25</t>
  </si>
  <si>
    <t>▲ 13.52</t>
  </si>
  <si>
    <t>▲ 9.61</t>
  </si>
  <si>
    <t>一般会計</t>
  </si>
  <si>
    <t>国民健康保険特別会計</t>
  </si>
  <si>
    <t>国民健康保険知夫村診療所事業特別会計</t>
  </si>
  <si>
    <t>国民健康保険知夫村歯科診療所事業特別会計</t>
  </si>
  <si>
    <t>後期高齢者医療事業特別会計</t>
  </si>
  <si>
    <t>簡易水道事業特別会計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</si>
  <si>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</si>
  <si>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</si>
  <si>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</si>
  <si>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</si>
  <si>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</si>
  <si>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</si>
  <si>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</si>
  <si>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</si>
  <si>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</si>
  <si>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</si>
  <si>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隠岐広域連合（普通会計）</t>
    <rPh sb="0" eb="2">
      <t>オキ</t>
    </rPh>
    <rPh sb="2" eb="4">
      <t>コウイキ</t>
    </rPh>
    <rPh sb="4" eb="6">
      <t>レンゴウ</t>
    </rPh>
    <rPh sb="7" eb="9">
      <t>フツウ</t>
    </rPh>
    <rPh sb="9" eb="11">
      <t>カイケイ</t>
    </rPh>
    <phoneticPr fontId="2"/>
  </si>
  <si>
    <t>隠岐広域連合（介護会計）</t>
    <rPh sb="0" eb="2">
      <t>オキ</t>
    </rPh>
    <rPh sb="2" eb="4">
      <t>コウイキ</t>
    </rPh>
    <rPh sb="4" eb="6">
      <t>レンゴウ</t>
    </rPh>
    <rPh sb="7" eb="9">
      <t>カイゴ</t>
    </rPh>
    <rPh sb="9" eb="11">
      <t>カイケイ</t>
    </rPh>
    <phoneticPr fontId="2"/>
  </si>
  <si>
    <t>隠岐広域連合（隠岐病院会計）</t>
    <rPh sb="0" eb="2">
      <t>オキ</t>
    </rPh>
    <rPh sb="2" eb="4">
      <t>コウイキ</t>
    </rPh>
    <rPh sb="4" eb="6">
      <t>レンゴウ</t>
    </rPh>
    <rPh sb="7" eb="9">
      <t>オキ</t>
    </rPh>
    <rPh sb="9" eb="11">
      <t>ビョウイン</t>
    </rPh>
    <rPh sb="11" eb="13">
      <t>カイケイ</t>
    </rPh>
    <phoneticPr fontId="2"/>
  </si>
  <si>
    <t>隠岐広域連合（島前病院会計）</t>
    <rPh sb="0" eb="2">
      <t>オキ</t>
    </rPh>
    <rPh sb="2" eb="4">
      <t>コウイキ</t>
    </rPh>
    <rPh sb="4" eb="6">
      <t>レンゴウ</t>
    </rPh>
    <rPh sb="7" eb="9">
      <t>ドウゼン</t>
    </rPh>
    <rPh sb="9" eb="11">
      <t>ビョウイン</t>
    </rPh>
    <rPh sb="11" eb="13">
      <t>カイケイ</t>
    </rPh>
    <phoneticPr fontId="2"/>
  </si>
  <si>
    <t>島前町村組合</t>
    <rPh sb="0" eb="2">
      <t>ドウゼン</t>
    </rPh>
    <rPh sb="2" eb="4">
      <t>チョウソン</t>
    </rPh>
    <rPh sb="4" eb="6">
      <t>クミアイ</t>
    </rPh>
    <phoneticPr fontId="2"/>
  </si>
  <si>
    <t>島根県後期高齢者広域連合（普通会計）</t>
    <rPh sb="0" eb="3">
      <t>シマネケン</t>
    </rPh>
    <rPh sb="3" eb="5">
      <t>コウキ</t>
    </rPh>
    <rPh sb="5" eb="8">
      <t>コウレイシャ</t>
    </rPh>
    <rPh sb="8" eb="10">
      <t>コウイキ</t>
    </rPh>
    <rPh sb="10" eb="12">
      <t>レンゴウ</t>
    </rPh>
    <rPh sb="13" eb="15">
      <t>フツウ</t>
    </rPh>
    <rPh sb="15" eb="17">
      <t>カイケイ</t>
    </rPh>
    <phoneticPr fontId="2"/>
  </si>
  <si>
    <t>島根県後期高齢者広域連合（後期高齢会計）</t>
    <rPh sb="0" eb="3">
      <t>シマネケン</t>
    </rPh>
    <rPh sb="3" eb="5">
      <t>コウキ</t>
    </rPh>
    <rPh sb="5" eb="8">
      <t>コウレイシャ</t>
    </rPh>
    <rPh sb="8" eb="10">
      <t>コウイキ</t>
    </rPh>
    <rPh sb="10" eb="12">
      <t>レンゴウ</t>
    </rPh>
    <rPh sb="13" eb="15">
      <t>コウキ</t>
    </rPh>
    <rPh sb="15" eb="17">
      <t>コウレイ</t>
    </rPh>
    <rPh sb="17" eb="19">
      <t>カイケイ</t>
    </rPh>
    <phoneticPr fontId="2"/>
  </si>
  <si>
    <t>島根県市町村総合事務組合</t>
    <rPh sb="0" eb="2">
      <t>シマネ</t>
    </rPh>
    <rPh sb="2" eb="3">
      <t>ケン</t>
    </rPh>
    <rPh sb="3" eb="6">
      <t>シチョウソン</t>
    </rPh>
    <rPh sb="6" eb="8">
      <t>ソウゴウ</t>
    </rPh>
    <rPh sb="8" eb="10">
      <t>ジム</t>
    </rPh>
    <rPh sb="10" eb="12">
      <t>クミアイ</t>
    </rPh>
    <phoneticPr fontId="2"/>
  </si>
  <si>
    <t>知夫里島開発株式会社</t>
    <rPh sb="0" eb="2">
      <t>チブ</t>
    </rPh>
    <rPh sb="2" eb="3">
      <t>サト</t>
    </rPh>
    <rPh sb="3" eb="4">
      <t>シマ</t>
    </rPh>
    <rPh sb="4" eb="6">
      <t>カイハツ</t>
    </rPh>
    <rPh sb="6" eb="10">
      <t>カブシキガイシャ</t>
    </rPh>
    <phoneticPr fontId="2"/>
  </si>
  <si>
    <t>庁舎等整備基金</t>
    <rPh sb="0" eb="2">
      <t>チョウシャ</t>
    </rPh>
    <rPh sb="2" eb="3">
      <t>ナド</t>
    </rPh>
    <rPh sb="3" eb="5">
      <t>セイビ</t>
    </rPh>
    <rPh sb="5" eb="7">
      <t>キキン</t>
    </rPh>
    <phoneticPr fontId="5"/>
  </si>
  <si>
    <t>ふるさと知夫里島基金</t>
    <rPh sb="4" eb="6">
      <t>チブ</t>
    </rPh>
    <rPh sb="6" eb="7">
      <t>リ</t>
    </rPh>
    <rPh sb="7" eb="8">
      <t>ジマ</t>
    </rPh>
    <rPh sb="8" eb="10">
      <t>キキン</t>
    </rPh>
    <phoneticPr fontId="2"/>
  </si>
  <si>
    <t>-</t>
    <phoneticPr fontId="2"/>
  </si>
  <si>
    <t>-</t>
    <phoneticPr fontId="2"/>
  </si>
  <si>
    <t>ジオパーク拠点施設整備基金</t>
    <rPh sb="5" eb="7">
      <t>キョテン</t>
    </rPh>
    <rPh sb="7" eb="9">
      <t>シセツ</t>
    </rPh>
    <rPh sb="9" eb="11">
      <t>セイビ</t>
    </rPh>
    <rPh sb="11" eb="13">
      <t>キキン</t>
    </rPh>
    <phoneticPr fontId="2"/>
  </si>
  <si>
    <t>ふるさと水と土保全対策基金</t>
    <rPh sb="4" eb="5">
      <t>ミズ</t>
    </rPh>
    <rPh sb="6" eb="7">
      <t>ツチ</t>
    </rPh>
    <rPh sb="7" eb="9">
      <t>ホゼン</t>
    </rPh>
    <rPh sb="9" eb="11">
      <t>タイサク</t>
    </rPh>
    <rPh sb="11" eb="13">
      <t>キキン</t>
    </rPh>
    <phoneticPr fontId="2"/>
  </si>
  <si>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</si>
  <si>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</si>
  <si>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</si>
  <si>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</si>
  <si>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有形固定資産減価償却率は類似団体平均と比較し△0.6%、将来負担比率は+78.0%となっている。
　多額の起債の借入が継続して発生していることから将来負担比率は増加しているが、徐々に類似団体平均の0%に近づいていくものと考えられる。</t>
    <rPh sb="1" eb="3">
      <t>ユウケイ</t>
    </rPh>
    <rPh sb="3" eb="5">
      <t>コテイ</t>
    </rPh>
    <rPh sb="5" eb="7">
      <t>シサン</t>
    </rPh>
    <rPh sb="7" eb="9">
      <t>ゲンカ</t>
    </rPh>
    <rPh sb="9" eb="11">
      <t>ショウキャク</t>
    </rPh>
    <rPh sb="11" eb="12">
      <t>リツ</t>
    </rPh>
    <rPh sb="13" eb="15">
      <t>ルイジ</t>
    </rPh>
    <rPh sb="15" eb="17">
      <t>ダンタイ</t>
    </rPh>
    <rPh sb="17" eb="19">
      <t>ヘイキン</t>
    </rPh>
    <rPh sb="20" eb="22">
      <t>ヒカク</t>
    </rPh>
    <rPh sb="29" eb="31">
      <t>ショウライ</t>
    </rPh>
    <rPh sb="31" eb="33">
      <t>フタン</t>
    </rPh>
    <rPh sb="33" eb="35">
      <t>ヒリツ</t>
    </rPh>
    <rPh sb="51" eb="53">
      <t>タガク</t>
    </rPh>
    <rPh sb="54" eb="56">
      <t>キサイ</t>
    </rPh>
    <rPh sb="57" eb="59">
      <t>カリイレ</t>
    </rPh>
    <rPh sb="60" eb="62">
      <t>ケイゾク</t>
    </rPh>
    <rPh sb="64" eb="66">
      <t>ハッセイ</t>
    </rPh>
    <rPh sb="74" eb="76">
      <t>ショウライ</t>
    </rPh>
    <rPh sb="76" eb="78">
      <t>フタン</t>
    </rPh>
    <rPh sb="78" eb="80">
      <t>ヒリツ</t>
    </rPh>
    <rPh sb="81" eb="83">
      <t>ゾウカ</t>
    </rPh>
    <rPh sb="89" eb="91">
      <t>ジョジョ</t>
    </rPh>
    <rPh sb="92" eb="94">
      <t>ルイジ</t>
    </rPh>
    <rPh sb="94" eb="96">
      <t>ダンタイ</t>
    </rPh>
    <rPh sb="96" eb="98">
      <t>ヘイキン</t>
    </rPh>
    <rPh sb="102" eb="103">
      <t>チカ</t>
    </rPh>
    <rPh sb="111" eb="112">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</si>
  <si>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</si>
  <si>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</si>
  <si>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</si>
  <si>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</si>
  <si>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</si>
  <si>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</si>
  <si>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将来負担比率と実質公債費比率は、共に類似団体と比較して高い数値であり、特に実質公債費比率は増加の見込みであることから、比率を下げるために繰上償還を予定している。</t>
    <rPh sb="1" eb="3">
      <t>ショウライ</t>
    </rPh>
    <rPh sb="3" eb="5">
      <t>フタン</t>
    </rPh>
    <rPh sb="5" eb="7">
      <t>ヒリツ</t>
    </rPh>
    <rPh sb="8" eb="10">
      <t>ジッシツ</t>
    </rPh>
    <rPh sb="10" eb="13">
      <t>コウサイヒ</t>
    </rPh>
    <rPh sb="13" eb="15">
      <t>ヒリツ</t>
    </rPh>
    <rPh sb="17" eb="18">
      <t>トモ</t>
    </rPh>
    <rPh sb="19" eb="21">
      <t>ルイジ</t>
    </rPh>
    <rPh sb="21" eb="23">
      <t>ダンタイ</t>
    </rPh>
    <rPh sb="24" eb="26">
      <t>ヒカク</t>
    </rPh>
    <rPh sb="28" eb="29">
      <t>タカ</t>
    </rPh>
    <rPh sb="30" eb="32">
      <t>スウチ</t>
    </rPh>
    <rPh sb="36" eb="37">
      <t>トク</t>
    </rPh>
    <rPh sb="38" eb="40">
      <t>ジッシツ</t>
    </rPh>
    <rPh sb="40" eb="43">
      <t>コウサイヒ</t>
    </rPh>
    <rPh sb="43" eb="45">
      <t>ヒリツ</t>
    </rPh>
    <rPh sb="46" eb="48">
      <t>ゾウカ</t>
    </rPh>
    <rPh sb="49" eb="51">
      <t>ミコミ</t>
    </rPh>
    <rPh sb="60" eb="62">
      <t>ヒリツ</t>
    </rPh>
    <rPh sb="63" eb="64">
      <t>サ</t>
    </rPh>
    <rPh sb="69" eb="71">
      <t>クリアゲ</t>
    </rPh>
    <rPh sb="71" eb="73">
      <t>ショウカン</t>
    </rPh>
    <rPh sb="74" eb="76">
      <t>ヨテイ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</si>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</sst>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09F1E77-91D4-4717-9267-211DE4C89CA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602C-44F0-9B4C-7BDAFC73DB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511176</c:v>
                </c:pt>
                <c:pt idx="1">
                  <c:v>818388</c:v>
                </c:pt>
                <c:pt idx="2">
                  <c:v>732098</c:v>
                </c:pt>
                <c:pt idx="3">
                  <c:v>549409</c:v>
                </c:pt>
                <c:pt idx="4">
                  <c:v>767613</c:v>
                </c:pt>
              </c:numCache>
            </c:numRef>
          </c:val>
          <c:smooth val="0"/>
          <c:extLst>
            <c:ext xmlns:c16="http://schemas.microsoft.com/office/drawing/2014/chart" uri="{C3380CC4-5D6E-409C-BE32-E72D297353CC}">
              <c16:uniqueId val="{00000001-602C-44F0-9B4C-7BDAFC73DB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8.24</c:v>
                </c:pt>
                <c:pt idx="1">
                  <c:v>7.9</c:v>
                </c:pt>
                <c:pt idx="2">
                  <c:v>7.3</c:v>
                </c:pt>
                <c:pt idx="3">
                  <c:v>8.56</c:v>
                </c:pt>
                <c:pt idx="4">
                  <c:v>10.57</c:v>
                </c:pt>
              </c:numCache>
            </c:numRef>
          </c:val>
          <c:extLst>
            <c:ext xmlns:c16="http://schemas.microsoft.com/office/drawing/2014/chart" uri="{C3380CC4-5D6E-409C-BE32-E72D297353CC}">
              <c16:uniqueId val="{00000000-8326-418C-9189-1FE2E98E93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60.97</c:v>
                </c:pt>
                <c:pt idx="1">
                  <c:v>56.13</c:v>
                </c:pt>
                <c:pt idx="2">
                  <c:v>41.71</c:v>
                </c:pt>
                <c:pt idx="3">
                  <c:v>26.69</c:v>
                </c:pt>
                <c:pt idx="4">
                  <c:v>14.65</c:v>
                </c:pt>
              </c:numCache>
            </c:numRef>
          </c:val>
          <c:extLst>
            <c:ext xmlns:c16="http://schemas.microsoft.com/office/drawing/2014/chart" uri="{C3380CC4-5D6E-409C-BE32-E72D297353CC}">
              <c16:uniqueId val="{00000001-8326-418C-9189-1FE2E98E931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2.95</c:v>
                </c:pt>
                <c:pt idx="1">
                  <c:v>-5.25</c:v>
                </c:pt>
                <c:pt idx="2">
                  <c:v>1.73</c:v>
                </c:pt>
                <c:pt idx="3">
                  <c:v>-13.52</c:v>
                </c:pt>
                <c:pt idx="4">
                  <c:v>-9.61</c:v>
                </c:pt>
              </c:numCache>
            </c:numRef>
          </c:val>
          <c:smooth val="0"/>
          <c:extLst>
            <c:ext xmlns:c16="http://schemas.microsoft.com/office/drawing/2014/chart" uri="{C3380CC4-5D6E-409C-BE32-E72D297353CC}">
              <c16:uniqueId val="{00000002-8326-418C-9189-1FE2E98E931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193-4A91-887E-4AA22B5168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93-4A91-887E-4AA22B5168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193-4A91-887E-4AA22B516870}"/>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193-4A91-887E-4AA22B516870}"/>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193-4A91-887E-4AA22B516870}"/>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2193-4A91-887E-4AA22B516870}"/>
            </c:ext>
          </c:extLst>
        </c:ser>
        <c:ser>
          <c:idx val="6"/>
          <c:order val="6"/>
          <c:tx>
            <c:strRef>
              <c:f>データシート!$A$33</c:f>
              <c:strCache>
                <c:ptCount val="1"/>
                <c:pt idx="0">
                  <c:v>国民健康保険知夫村歯科診療所事業特別会計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2193-4A91-887E-4AA22B516870}"/>
            </c:ext>
          </c:extLst>
        </c:ser>
        <c:ser>
          <c:idx val="7"/>
          <c:order val="7"/>
          <c:tx>
            <c:strRef>
              <c:f>データシート!$A$34</c:f>
              <c:strCache>
                <c:ptCount val="1"/>
                <c:pt idx="0">
                  <c:v>国民健康保険知夫村診療所事業特別会計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2193-4A91-887E-4AA22B51687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c:v>
                </c:pt>
                <c:pt idx="4">
                  <c:v>#N/A</c:v>
                </c:pt>
                <c:pt idx="5">
                  <c:v>2.48</c:v>
                </c:pt>
                <c:pt idx="6">
                  <c:v>#N/A</c:v>
                </c:pt>
                <c:pt idx="7">
                  <c:v>1.22</c:v>
                </c:pt>
                <c:pt idx="8">
                  <c:v>#N/A</c:v>
                </c:pt>
                <c:pt idx="9">
                  <c:v>0.5</c:v>
                </c:pt>
              </c:numCache>
            </c:numRef>
          </c:val>
          <c:extLst>
            <c:ext xmlns:c16="http://schemas.microsoft.com/office/drawing/2014/chart" uri="{C3380CC4-5D6E-409C-BE32-E72D297353CC}">
              <c16:uniqueId val="{00000008-2193-4A91-887E-4AA22B5168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8.24</c:v>
                </c:pt>
                <c:pt idx="2">
                  <c:v>#N/A</c:v>
                </c:pt>
                <c:pt idx="3">
                  <c:v>7.89</c:v>
                </c:pt>
                <c:pt idx="4">
                  <c:v>#N/A</c:v>
                </c:pt>
                <c:pt idx="5">
                  <c:v>7.29</c:v>
                </c:pt>
                <c:pt idx="6">
                  <c:v>#N/A</c:v>
                </c:pt>
                <c:pt idx="7">
                  <c:v>8.56</c:v>
                </c:pt>
                <c:pt idx="8">
                  <c:v>#N/A</c:v>
                </c:pt>
                <c:pt idx="9">
                  <c:v>10.57</c:v>
                </c:pt>
              </c:numCache>
            </c:numRef>
          </c:val>
          <c:extLst>
            <c:ext xmlns:c16="http://schemas.microsoft.com/office/drawing/2014/chart" uri="{C3380CC4-5D6E-409C-BE32-E72D297353CC}">
              <c16:uniqueId val="{00000009-2193-4A91-887E-4AA22B5168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166</c:v>
                </c:pt>
                <c:pt idx="5">
                  <c:v>172</c:v>
                </c:pt>
                <c:pt idx="8">
                  <c:v>223</c:v>
                </c:pt>
                <c:pt idx="11">
                  <c:v>234</c:v>
                </c:pt>
                <c:pt idx="14">
                  <c:v>230</c:v>
                </c:pt>
              </c:numCache>
            </c:numRef>
          </c:val>
          <c:extLst>
            <c:ext xmlns:c16="http://schemas.microsoft.com/office/drawing/2014/chart" uri="{C3380CC4-5D6E-409C-BE32-E72D297353CC}">
              <c16:uniqueId val="{00000000-C9DC-4E93-8C49-2543989EDD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DC-4E93-8C49-2543989EDD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9DC-4E93-8C49-2543989EDD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2</c:v>
                </c:pt>
                <c:pt idx="6">
                  <c:v>2</c:v>
                </c:pt>
                <c:pt idx="9">
                  <c:v>3</c:v>
                </c:pt>
                <c:pt idx="12">
                  <c:v>3</c:v>
                </c:pt>
              </c:numCache>
            </c:numRef>
          </c:val>
          <c:extLst>
            <c:ext xmlns:c16="http://schemas.microsoft.com/office/drawing/2014/chart" uri="{C3380CC4-5D6E-409C-BE32-E72D297353CC}">
              <c16:uniqueId val="{00000003-C9DC-4E93-8C49-2543989EDD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60</c:v>
                </c:pt>
                <c:pt idx="3">
                  <c:v>55</c:v>
                </c:pt>
                <c:pt idx="6">
                  <c:v>66</c:v>
                </c:pt>
                <c:pt idx="9">
                  <c:v>52</c:v>
                </c:pt>
                <c:pt idx="12">
                  <c:v>49</c:v>
                </c:pt>
              </c:numCache>
            </c:numRef>
          </c:val>
          <c:extLst>
            <c:ext xmlns:c16="http://schemas.microsoft.com/office/drawing/2014/chart" uri="{C3380CC4-5D6E-409C-BE32-E72D297353CC}">
              <c16:uniqueId val="{00000004-C9DC-4E93-8C49-2543989EDD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DC-4E93-8C49-2543989EDD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DC-4E93-8C49-2543989EDD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173</c:v>
                </c:pt>
                <c:pt idx="3">
                  <c:v>183</c:v>
                </c:pt>
                <c:pt idx="6">
                  <c:v>243</c:v>
                </c:pt>
                <c:pt idx="9">
                  <c:v>240</c:v>
                </c:pt>
                <c:pt idx="12">
                  <c:v>236</c:v>
                </c:pt>
              </c:numCache>
            </c:numRef>
          </c:val>
          <c:extLst>
            <c:ext xmlns:c16="http://schemas.microsoft.com/office/drawing/2014/chart" uri="{C3380CC4-5D6E-409C-BE32-E72D297353CC}">
              <c16:uniqueId val="{00000007-C9DC-4E93-8C49-2543989EDD3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69</c:v>
                </c:pt>
                <c:pt idx="2">
                  <c:v>#N/A</c:v>
                </c:pt>
                <c:pt idx="3">
                  <c:v>#N/A</c:v>
                </c:pt>
                <c:pt idx="4">
                  <c:v>68</c:v>
                </c:pt>
                <c:pt idx="5">
                  <c:v>#N/A</c:v>
                </c:pt>
                <c:pt idx="6">
                  <c:v>#N/A</c:v>
                </c:pt>
                <c:pt idx="7">
                  <c:v>88</c:v>
                </c:pt>
                <c:pt idx="8">
                  <c:v>#N/A</c:v>
                </c:pt>
                <c:pt idx="9">
                  <c:v>#N/A</c:v>
                </c:pt>
                <c:pt idx="10">
                  <c:v>61</c:v>
                </c:pt>
                <c:pt idx="11">
                  <c:v>#N/A</c:v>
                </c:pt>
                <c:pt idx="12">
                  <c:v>#N/A</c:v>
                </c:pt>
                <c:pt idx="13">
                  <c:v>58</c:v>
                </c:pt>
                <c:pt idx="14">
                  <c:v>#N/A</c:v>
                </c:pt>
              </c:numCache>
            </c:numRef>
          </c:val>
          <c:smooth val="0"/>
          <c:extLst>
            <c:ext xmlns:c16="http://schemas.microsoft.com/office/drawing/2014/chart" uri="{C3380CC4-5D6E-409C-BE32-E72D297353CC}">
              <c16:uniqueId val="{00000008-C9DC-4E93-8C49-2543989EDD3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1923</c:v>
                </c:pt>
                <c:pt idx="5">
                  <c:v>2077</c:v>
                </c:pt>
                <c:pt idx="8">
                  <c:v>2200</c:v>
                </c:pt>
                <c:pt idx="11">
                  <c:v>2340</c:v>
                </c:pt>
                <c:pt idx="14">
                  <c:v>2484</c:v>
                </c:pt>
              </c:numCache>
            </c:numRef>
          </c:val>
          <c:extLst>
            <c:ext xmlns:c16="http://schemas.microsoft.com/office/drawing/2014/chart" uri="{C3380CC4-5D6E-409C-BE32-E72D297353CC}">
              <c16:uniqueId val="{00000000-B86D-45F0-91FE-DB2E35178B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104</c:v>
                </c:pt>
                <c:pt idx="5">
                  <c:v>150</c:v>
                </c:pt>
                <c:pt idx="8">
                  <c:v>145</c:v>
                </c:pt>
                <c:pt idx="11">
                  <c:v>139</c:v>
                </c:pt>
                <c:pt idx="14">
                  <c:v>155</c:v>
                </c:pt>
              </c:numCache>
            </c:numRef>
          </c:val>
          <c:extLst>
            <c:ext xmlns:c16="http://schemas.microsoft.com/office/drawing/2014/chart" uri="{C3380CC4-5D6E-409C-BE32-E72D297353CC}">
              <c16:uniqueId val="{00000001-B86D-45F0-91FE-DB2E35178B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1033</c:v>
                </c:pt>
                <c:pt idx="5">
                  <c:v>1027</c:v>
                </c:pt>
                <c:pt idx="8">
                  <c:v>881</c:v>
                </c:pt>
                <c:pt idx="11">
                  <c:v>792</c:v>
                </c:pt>
                <c:pt idx="14">
                  <c:v>700</c:v>
                </c:pt>
              </c:numCache>
            </c:numRef>
          </c:val>
          <c:extLst>
            <c:ext xmlns:c16="http://schemas.microsoft.com/office/drawing/2014/chart" uri="{C3380CC4-5D6E-409C-BE32-E72D297353CC}">
              <c16:uniqueId val="{00000002-B86D-45F0-91FE-DB2E35178B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6D-45F0-91FE-DB2E35178B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86D-45F0-91FE-DB2E35178B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6D-45F0-91FE-DB2E35178B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169</c:v>
                </c:pt>
                <c:pt idx="3">
                  <c:v>157</c:v>
                </c:pt>
                <c:pt idx="6">
                  <c:v>152</c:v>
                </c:pt>
                <c:pt idx="9">
                  <c:v>146</c:v>
                </c:pt>
                <c:pt idx="12">
                  <c:v>128</c:v>
                </c:pt>
              </c:numCache>
            </c:numRef>
          </c:val>
          <c:extLst>
            <c:ext xmlns:c16="http://schemas.microsoft.com/office/drawing/2014/chart" uri="{C3380CC4-5D6E-409C-BE32-E72D297353CC}">
              <c16:uniqueId val="{00000006-B86D-45F0-91FE-DB2E35178B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31</c:v>
                </c:pt>
                <c:pt idx="3">
                  <c:v>30</c:v>
                </c:pt>
                <c:pt idx="6">
                  <c:v>29</c:v>
                </c:pt>
                <c:pt idx="9">
                  <c:v>27</c:v>
                </c:pt>
                <c:pt idx="12">
                  <c:v>25</c:v>
                </c:pt>
              </c:numCache>
            </c:numRef>
          </c:val>
          <c:extLst>
            <c:ext xmlns:c16="http://schemas.microsoft.com/office/drawing/2014/chart" uri="{C3380CC4-5D6E-409C-BE32-E72D297353CC}">
              <c16:uniqueId val="{00000007-B86D-45F0-91FE-DB2E35178B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677</c:v>
                </c:pt>
                <c:pt idx="3">
                  <c:v>651</c:v>
                </c:pt>
                <c:pt idx="6">
                  <c:v>690</c:v>
                </c:pt>
                <c:pt idx="9">
                  <c:v>773</c:v>
                </c:pt>
                <c:pt idx="12">
                  <c:v>745</c:v>
                </c:pt>
              </c:numCache>
            </c:numRef>
          </c:val>
          <c:extLst>
            <c:ext xmlns:c16="http://schemas.microsoft.com/office/drawing/2014/chart" uri="{C3380CC4-5D6E-409C-BE32-E72D297353CC}">
              <c16:uniqueId val="{00000008-B86D-45F0-91FE-DB2E35178B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86D-45F0-91FE-DB2E35178B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2198</c:v>
                </c:pt>
                <c:pt idx="3">
                  <c:v>2464</c:v>
                </c:pt>
                <c:pt idx="6">
                  <c:v>2534</c:v>
                </c:pt>
                <c:pt idx="9">
                  <c:v>2682</c:v>
                </c:pt>
                <c:pt idx="12">
                  <c:v>2912</c:v>
                </c:pt>
              </c:numCache>
            </c:numRef>
          </c:val>
          <c:extLst>
            <c:ext xmlns:c16="http://schemas.microsoft.com/office/drawing/2014/chart" uri="{C3380CC4-5D6E-409C-BE32-E72D297353CC}">
              <c16:uniqueId val="{0000000A-B86D-45F0-91FE-DB2E35178B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16</c:v>
                </c:pt>
                <c:pt idx="2">
                  <c:v>#N/A</c:v>
                </c:pt>
                <c:pt idx="3">
                  <c:v>#N/A</c:v>
                </c:pt>
                <c:pt idx="4">
                  <c:v>50</c:v>
                </c:pt>
                <c:pt idx="5">
                  <c:v>#N/A</c:v>
                </c:pt>
                <c:pt idx="6">
                  <c:v>#N/A</c:v>
                </c:pt>
                <c:pt idx="7">
                  <c:v>178</c:v>
                </c:pt>
                <c:pt idx="8">
                  <c:v>#N/A</c:v>
                </c:pt>
                <c:pt idx="9">
                  <c:v>#N/A</c:v>
                </c:pt>
                <c:pt idx="10">
                  <c:v>356</c:v>
                </c:pt>
                <c:pt idx="11">
                  <c:v>#N/A</c:v>
                </c:pt>
                <c:pt idx="12">
                  <c:v>#N/A</c:v>
                </c:pt>
                <c:pt idx="13">
                  <c:v>470</c:v>
                </c:pt>
                <c:pt idx="14">
                  <c:v>#N/A</c:v>
                </c:pt>
              </c:numCache>
            </c:numRef>
          </c:val>
          <c:smooth val="0"/>
          <c:extLst>
            <c:ext xmlns:c16="http://schemas.microsoft.com/office/drawing/2014/chart" uri="{C3380CC4-5D6E-409C-BE32-E72D297353CC}">
              <c16:uniqueId val="{0000000B-B86D-45F0-91FE-DB2E35178B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336</c:v>
                </c:pt>
                <c:pt idx="1">
                  <c:v>216</c:v>
                </c:pt>
                <c:pt idx="2">
                  <c:v>120</c:v>
                </c:pt>
              </c:numCache>
            </c:numRef>
          </c:val>
          <c:extLst>
            <c:ext xmlns:c16="http://schemas.microsoft.com/office/drawing/2014/chart" uri="{C3380CC4-5D6E-409C-BE32-E72D297353CC}">
              <c16:uniqueId val="{00000000-5313-4845-BFFE-700DF4E3D8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315</c:v>
                </c:pt>
                <c:pt idx="1">
                  <c:v>326</c:v>
                </c:pt>
                <c:pt idx="2">
                  <c:v>327</c:v>
                </c:pt>
              </c:numCache>
            </c:numRef>
          </c:val>
          <c:extLst>
            <c:ext xmlns:c16="http://schemas.microsoft.com/office/drawing/2014/chart" uri="{C3380CC4-5D6E-409C-BE32-E72D297353CC}">
              <c16:uniqueId val="{00000001-5313-4845-BFFE-700DF4E3D8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95</c:v>
                </c:pt>
                <c:pt idx="1">
                  <c:v>115</c:v>
                </c:pt>
                <c:pt idx="2">
                  <c:v>118</c:v>
                </c:pt>
              </c:numCache>
            </c:numRef>
          </c:val>
          <c:extLst>
            <c:ext xmlns:c16="http://schemas.microsoft.com/office/drawing/2014/chart" uri="{C3380CC4-5D6E-409C-BE32-E72D297353CC}">
              <c16:uniqueId val="{00000002-5313-4845-BFFE-700DF4E3D8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{7F4B244C-DBA1-47D7-AF6A-779EABB37D25}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AEA-4FAC-B384-312C5AE612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{E6AB968D-B180-4EE6-BABB-CE46F2E79D90}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EA-4FAC-B384-312C5AE612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{82FB76A3-2FB5-434B-9687-B04273DA0EDB}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EA-4FAC-B384-312C5AE612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{04E23A9A-A5ED-4BCA-8722-0007392ED5F5}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EA-4FAC-B384-312C5AE612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{D43CFDFB-B0D8-4F6E-9E5E-E36DEBB3BFC0}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EA-4FAC-B384-312C5AE612A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{405078EE-9923-42AD-AC37-DD66594043C3}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AEA-4FAC-B384-312C5AE612A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{6AB9D520-CFA7-4753-9004-7A76B06B88F7}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AEA-4FAC-B384-312C5AE612A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{C860BFBF-6351-44AF-9CB2-8D93413EA374}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AEA-4FAC-B384-312C5AE612A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{4591CE92-9547-4358-86BB-3907AD69D163}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AEA-4FAC-B384-312C5AE612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c:v>
                </c:pt>
                <c:pt idx="16">
                  <c:v>55.5</c:v>
                </c:pt>
                <c:pt idx="24">
                  <c:v>58.3</c:v>
                </c:pt>
                <c:pt idx="32">
                  <c:v>58.9</c:v>
                </c:pt>
              </c:numCache>
            </c:numRef>
          </c:xVal>
          <c:yVal>
            <c:numRef>
              <c:f>公会計指標分析・財政指標組合せ分析表!$BP$51:$DC$51</c:f>
              <c:numCache>
                <c:formatCode>#,##0.0;"▲ "#,##0.0</c:formatCode>
                <c:ptCount val="40"/>
                <c:pt idx="8">
                  <c:v>8.4</c:v>
                </c:pt>
                <c:pt idx="16">
                  <c:v>29.6</c:v>
                </c:pt>
                <c:pt idx="24">
                  <c:v>60.4</c:v>
                </c:pt>
                <c:pt idx="32">
                  <c:v>78</c:v>
                </c:pt>
              </c:numCache>
            </c:numRef>
          </c:yVal>
          <c:smooth val="0"/>
          <c:extLst>
            <c:ext xmlns:c16="http://schemas.microsoft.com/office/drawing/2014/chart" uri="{C3380CC4-5D6E-409C-BE32-E72D297353CC}">
              <c16:uniqueId val="{00000009-2AEA-4FAC-B384-312C5AE612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{EF7AD4D8-71DD-44D4-8FE6-D69C2B03165B}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AEA-4FAC-B384-312C5AE612A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{D9991C9F-A5F2-4041-8D93-D9ABEFE0EAFE}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EA-4FAC-B384-312C5AE612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{03E42174-CA5B-4F2D-B6B8-DA98E320F093}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EA-4FAC-B384-312C5AE612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{5028373C-DFF3-469D-9376-43EC129F6018}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EA-4FAC-B384-312C5AE612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{9124D507-58D9-41C6-952F-1684F41EA027}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EA-4FAC-B384-312C5AE612A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{773F98AF-44CD-4060-88A9-77E8D2A688A3}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AEA-4FAC-B384-312C5AE612A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{3AF1BBCC-77AA-4BFA-881C-45E46526D76D}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AEA-4FAC-B384-312C5AE612A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{00599530-E0D7-49C5-864E-A9625D103925}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AEA-4FAC-B384-312C5AE612A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{64DE2000-80C5-46E5-A4FD-E10A80C3F415}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AEA-4FAC-B384-312C5AE612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2AEA-4FAC-B384-312C5AE612AC}"/>
            </c:ext>
          </c:extLst>
        </c:ser>
        <c:dLbls>
          <c:showLegendKey val="0"/>
          <c:showVal val="1"/>
          <c:showCatName val="0"/>
          <c:showSerName val="0"/>
          <c:showPercent val="0"/>
          <c:showBubbleSize val="0"/>
        </c:dLbls>
        <c:axId val="46179840"/>
        <c:axId val="46181760"/>
      </c:scatterChart>
      <c:valAx>
        <c:axId val="46179840"/>
        <c:scaling>
          <c:orientation val="minMax"/>
          <c:max val="59.9"/>
          <c:min val="5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{74EFF3E2-510C-4024-A84D-FD6C41C2AFD2}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8D7-4BBE-9AA0-874DA56244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{2ABDD29C-652A-4F6B-9959-D8098D07F080}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D7-4BBE-9AA0-874DA56244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{476F9782-641D-4118-BC3A-3560FD17C16D}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D7-4BBE-9AA0-874DA56244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{3D8FD738-B40D-45AB-86A9-FCF063F58F0E}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D7-4BBE-9AA0-874DA56244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{A8F10496-9DC2-4154-AA52-7E4A88A1D682}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D7-4BBE-9AA0-874DA562440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{2D362214-3DCA-4795-9595-C4D9E38B49A9}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8D7-4BBE-9AA0-874DA562440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{EAB9CA60-3734-4F40-AE6B-59A196D1C304}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8D7-4BBE-9AA0-874DA562440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{DD075533-7A9B-4107-9D48-7D1C50E337D5}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8D7-4BBE-9AA0-874DA562440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{48BCF65E-CD8F-476E-82AE-E9164F9E8BCA}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8D7-4BBE-9AA0-874DA56244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11.8</c:v>
                </c:pt>
                <c:pt idx="16">
                  <c:v>12.5</c:v>
                </c:pt>
                <c:pt idx="24">
                  <c:v>12</c:v>
                </c:pt>
                <c:pt idx="32">
                  <c:v>11.5</c:v>
                </c:pt>
              </c:numCache>
            </c:numRef>
          </c:xVal>
          <c:yVal>
            <c:numRef>
              <c:f>公会計指標分析・財政指標組合せ分析表!$BP$73:$DC$73</c:f>
              <c:numCache>
                <c:formatCode>#,##0.0;"▲ "#,##0.0</c:formatCode>
                <c:ptCount val="40"/>
                <c:pt idx="0">
                  <c:v>2.7</c:v>
                </c:pt>
                <c:pt idx="8">
                  <c:v>8.4</c:v>
                </c:pt>
                <c:pt idx="16">
                  <c:v>29.6</c:v>
                </c:pt>
                <c:pt idx="24">
                  <c:v>60.4</c:v>
                </c:pt>
                <c:pt idx="32">
                  <c:v>78</c:v>
                </c:pt>
              </c:numCache>
            </c:numRef>
          </c:yVal>
          <c:smooth val="0"/>
          <c:extLst>
            <c:ext xmlns:c16="http://schemas.microsoft.com/office/drawing/2014/chart" uri="{C3380CC4-5D6E-409C-BE32-E72D297353CC}">
              <c16:uniqueId val="{00000009-68D7-4BBE-9AA0-874DA56244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{D2C9B648-B74E-4290-A591-6524BAC8466D}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8D7-4BBE-9AA0-874DA56244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{B592DF0E-4ADA-435C-9BB3-349CDBB66756}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D7-4BBE-9AA0-874DA56244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{04D996F8-0675-4783-B4B1-CC8C9CB30371}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D7-4BBE-9AA0-874DA56244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{69E9C1EB-EE49-40DF-BA77-69667A67BC4E}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D7-4BBE-9AA0-874DA56244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{B8351C26-9457-47ED-948B-9B0F19F94FA3}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D7-4BBE-9AA0-874DA562440F}"/>
                </c:ext>
              </c:extLst>
            </c:dLbl>
            <c:dLbl>
              <c:idx val="8"/>
              <c:layout>
                <c:manualLayout>
                  <c:x val="-2.4793177202510626E-2"/>
                  <c:y val="-7.187700997392300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{F431B38E-574F-4A9D-BE1A-94AF11FB442F}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8D7-4BBE-9AA0-874DA562440F}"/>
                </c:ext>
              </c:extLst>
            </c:dLbl>
            <c:dLbl>
              <c:idx val="16"/>
              <c:layout>
                <c:manualLayout>
                  <c:x val="-4.51603551539712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{158133DE-3AB1-4E0F-B27F-A7355CD39D3E}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8D7-4BBE-9AA0-874DA562440F}"/>
                </c:ext>
              </c:extLst>
            </c:dLbl>
            <c:dLbl>
              <c:idx val="24"/>
              <c:layout>
                <c:manualLayout>
                  <c:x val="-1.8235628084249993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{4D7FC06F-868A-4E2F-9D69-FE198C3C8C37}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8D7-4BBE-9AA0-874DA562440F}"/>
                </c:ext>
              </c:extLst>
            </c:dLbl>
            <c:dLbl>
              <c:idx val="32"/>
              <c:layout>
                <c:manualLayout>
                  <c:x val="-3.8475157141675626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{D5755E1A-2439-4F8A-BD0E-A9C7BA11CE0B}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8D7-4BBE-9AA0-874DA56244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8D7-4BBE-9AA0-874DA562440F}"/>
            </c:ext>
          </c:extLst>
        </c:ser>
        <c:dLbls>
          <c:showLegendKey val="0"/>
          <c:showVal val="1"/>
          <c:showCatName val="0"/>
          <c:showSerName val="0"/>
          <c:showPercent val="0"/>
          <c:showBubbleSize val="0"/>
        </c:dLbls>
        <c:axId val="84219776"/>
        <c:axId val="84234240"/>
      </c:scatterChart>
      <c:valAx>
        <c:axId val="84219776"/>
        <c:scaling>
          <c:orientation val="minMax"/>
          <c:max val="13.1"/>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元利償還金及び算入公債費は自治体の規模としては高い数値が続いている。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実施した情報通信整備事業等による影響で、今後、実質公債費比率の上昇が見込まれるが、真に住民に必要であり、交付税措置の高い起債が充当できる事業の選択に努める等、必要に応じた繰り上げ償還等により公債費の縮減を図り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満期一括償還地方債を借用していない</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実施した情報通信整備事業等により大きく増加している他、複数年度に渡って行っている道路改良事業等により前年度に比べて増となっている。充当可能財源である基金は減少しているが、基準財政需要額参入見込額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今後も将来への負担を軽減できるよう、基金の積み増しや基準財政需要額参入見込される事業の実施を優先する等、健全な財政運営を行うものである。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島根県知夫村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公債費が増加傾向にあることから財源不足が発生しており、財政調整基金の取り崩しを行っている。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大型事業に用いた起債の償還により、令和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年ごろまで取崩が続く見込みとなっている。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ジオパーク拠点施設整備基金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ジオパーク拠点施設整備事業に係る償還経費の財源とするための基金。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ふるさと知夫里島基金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知夫村の地域福祉の向上や次世代に引き継ぐべき地域資源の保全、活用等を図る事業に充てるものとして収受した寄付金を適正に管理運用するための基金。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役場庁舎その他の村勢発展の基盤となる施設の整備に要する経費の財源に充てるための基金。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森林環境税及び森林環境贈与税の趣旨に基づき、森林の有する公益的機能の維持増進、林業の振興及び山林の地域における生活環境の整備等に資する事業に要する経費の財源に充てるための基金。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村の活性化を目指し、地域振興の財源を確保して適正な管理を行い、それに必要な資金を備蓄するための基金。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ジオパーク拠点施設整備基金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ジオパーク拠点施設整備事業に係る償還経費のための県補助金を受け、積立を行ったため。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ふるさと知夫里島基金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知夫村に対するふるさと納税について積立を行い、図書館運営費について取崩を行ったため。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森林環境税について積立を行ったため。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土木総務費について取崩を行ったため。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ジオパーク拠点施設整備基金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ジオパーク拠点施設整備事業のために借入を行った過疎対策事業債について、令和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年度まで償還経費に充てるための取崩を行っていく。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高齢者生活福祉センター運営事業等のために取崩を予定している。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百万円の積立を行ったが、公債費が増加傾向にあることから財源不足が発生しており、令和元年度では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百万円の取崩が発生した。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大型事業に用いた起債の償還により、今後、令和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年ごろまで取崩が続く見込みとなっている。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大型事業に用いた起債の償還により、今後、令和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年ごろまで取崩が続く見込みとなっている。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4A4CA5B-0948-45DC-B97E-D1527A209B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2F71B17-4B1F-4025-9B2E-8074796F28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B1BBEB5-625E-471A-95BD-14B84177A88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C427B99-57D7-418E-AACC-4E132A7A5FF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94C7E59-0FD4-4272-9799-31A0A754475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B1A50C8-3BC7-456F-B4D7-EC1EE827B16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0A977D2-A949-41B6-A15C-B02D0D9B102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C8607DD-8A94-4B0D-B121-EC91ED2DA9E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D67E3FF-3F71-4328-B85F-8CB05987A30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82B79A5-243D-40DA-9080-60A3532D906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C84A893-4A20-4B72-81E8-25F5AE3CFE6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A65333F-8580-4483-8F0F-B0E8078C8F6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
641
13.70
2,046,944
1,959,802
86,587
819,043
2,912,940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FE12FA1-D33D-4ACD-883D-7BF8CF73011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C8BA7F7-7FFC-49B2-B9B1-685F598EED5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0941F1F-C472-4EB1-9422-B876FA2E5E1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63123AD-2690-48B0-AF20-9D6BBCD5C77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E30BE2F-9B0F-48B9-A6B6-2E298F03EB9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80AC055-4407-403E-BBB3-8B5A1C8A550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825EA77-AE5C-44F8-8936-69ABE5CA501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21A6645-BE9C-4662-B33E-254598149B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4B2B3A2-6877-4FEB-9A05-3CCE7722733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7FD3062-A934-46C3-BC63-7BF3F794AB5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ADF8014-EB85-44F7-B742-B6F1DAC08FC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5C960B5-2CB9-4D42-B39A-CF9B909D2D5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267D7BE-837F-4D23-BD9B-E4759CF8091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131B544-AAE7-4C40-95C5-277D4410D97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5F7C47B-95CC-422A-B64C-3A053B7ED9E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8F8670E-55F1-43D9-B73D-2B57F2E6B88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F266938-4B1E-4DF9-8336-B3A4EA7FE55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4FDE07B5-21C6-4853-A601-A2599F9E544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EE01BE2-B250-4565-928E-BE662CAD802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981DAA50-F61A-4494-AEAB-511B2F362C29}"/>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76AB351-0800-4B7B-ACDF-5CE17C7970E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7B1A8B8-03AE-4B52-8151-16C54F6780A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8594943-ED2B-481E-81C4-B65098F406B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1B9E89F-9DDF-4E1E-A06D-DC96616B9D9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7EC8222-44F7-44EE-AAE6-3C35EED416E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8F9E937-786A-447A-95E0-A2941DBAB7D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8C2D682-DBE2-48F8-912C-4CC2894D665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0964963-BA5E-4D29-AAD3-F34BBF583B3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B596936-35D4-4FFB-9D1C-207F5C328B5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3CF158B-8CB8-44D6-94FF-8AB15717FF6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C573A66-7174-4C65-B79E-0186DEEC532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AFC6043-F1F5-41E6-956C-300B4F070F6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DAF3A83-C777-47A9-BA8F-C8CC55589F5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4D0E74D-BB7A-41E8-AC22-640F5C30F20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2CB287B-D2B4-485E-AF21-307D8E82851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前年度に比べて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増加しており、その主な理由としては、防災行政無線や村道仁夫線の改良工事、保育所の造成工事などが挙げられる。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該値は類似団体平均と比べてほぼ同水準の数値となっているが、今後、更新する施設の優先付けをするためにも、個別施設計画や公共施設等総合管理計画に基づき、老朽化した施設について、点検・診断や計画的な予防保全による長寿命化を進めていくなど、公共施設等の適正管理に努める必要があると言え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5AE78E8-8DF9-45C8-A397-03EEC2CCE71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BD3321D-CCC1-4EE0-A93C-722A21FE437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776EB230-C43D-4013-86C5-B571D7B45CA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9527E7F5-FB46-4072-B30D-8F02CEB49B7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D2DED2EF-A562-4B21-B109-56E2C9FF927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415E0D37-6664-41AA-A89F-F5E33A3B909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8065BB52-DB8A-4D2A-9806-10DE134B8B1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556E6199-5E37-47FD-AD80-DA17B7DCA4C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7C2E908-4D7A-4562-BE66-F5FB781DE84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5D3FE22-DC19-49AA-AA3B-833E53BA294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96E27CB0-8D98-459A-9B1D-5FF5C7EB25F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5CD1FB8A-F687-4792-8F5A-85926AC6F28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978E69B6-C722-42F3-B348-40607773D62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6A599FBD-6D77-42FB-B52A-511C2B5CC9C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F4B5EDE1-C9C8-4BC2-BE47-CDDA0E78452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1269158D-94F8-4448-A8FB-D33569AC5DA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BA820ED3-8010-472B-BFEF-6E85F0576E5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6CF324DC-DC12-4F8D-BE56-DD2F59D561D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67" name="直線コネクタ 66">
          <a:extLst>
            <a:ext uri="{FF2B5EF4-FFF2-40B4-BE49-F238E27FC236}">
              <a16:creationId xmlns:a16="http://schemas.microsoft.com/office/drawing/2014/main" id="{E6209EEE-21E9-4FA0-90A1-EE14F9BAB4C3}"/>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68" name="有形固定資産減価償却率最小値テキスト">
          <a:extLst>
            <a:ext uri="{FF2B5EF4-FFF2-40B4-BE49-F238E27FC236}">
              <a16:creationId xmlns:a16="http://schemas.microsoft.com/office/drawing/2014/main" id="{384BE70F-18FC-46D3-8789-3CD567A85033}"/>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69" name="直線コネクタ 68">
          <a:extLst>
            <a:ext uri="{FF2B5EF4-FFF2-40B4-BE49-F238E27FC236}">
              <a16:creationId xmlns:a16="http://schemas.microsoft.com/office/drawing/2014/main" id="{A4FC5451-6F88-4B8D-AA77-88E915C585D7}"/>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0" name="有形固定資産減価償却率最大値テキスト">
          <a:extLst>
            <a:ext uri="{FF2B5EF4-FFF2-40B4-BE49-F238E27FC236}">
              <a16:creationId xmlns:a16="http://schemas.microsoft.com/office/drawing/2014/main" id="{5BFC4C23-6068-4908-AD8B-81701499A0AA}"/>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1" name="直線コネクタ 70">
          <a:extLst>
            <a:ext uri="{FF2B5EF4-FFF2-40B4-BE49-F238E27FC236}">
              <a16:creationId xmlns:a16="http://schemas.microsoft.com/office/drawing/2014/main" id="{F6E5481C-D55D-4693-A893-7B9D8674721A}"/>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72" name="有形固定資産減価償却率平均値テキスト">
          <a:extLst>
            <a:ext uri="{FF2B5EF4-FFF2-40B4-BE49-F238E27FC236}">
              <a16:creationId xmlns:a16="http://schemas.microsoft.com/office/drawing/2014/main" id="{BC3C0AA4-DA2E-49AD-B8E9-EC9932F847E8}"/>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3" name="フローチャート: 判断 72">
          <a:extLst>
            <a:ext uri="{FF2B5EF4-FFF2-40B4-BE49-F238E27FC236}">
              <a16:creationId xmlns:a16="http://schemas.microsoft.com/office/drawing/2014/main" id="{A2530E91-A344-41E4-AE8E-C9A626C0A429}"/>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4" name="フローチャート: 判断 73">
          <a:extLst>
            <a:ext uri="{FF2B5EF4-FFF2-40B4-BE49-F238E27FC236}">
              <a16:creationId xmlns:a16="http://schemas.microsoft.com/office/drawing/2014/main" id="{A929146F-6FF6-48A0-B377-EED06C8C5A00}"/>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5" name="フローチャート: 判断 74">
          <a:extLst>
            <a:ext uri="{FF2B5EF4-FFF2-40B4-BE49-F238E27FC236}">
              <a16:creationId xmlns:a16="http://schemas.microsoft.com/office/drawing/2014/main" id="{9F4DC564-F928-4A82-A64F-4C9B2CB8FF32}"/>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76" name="フローチャート: 判断 75">
          <a:extLst>
            <a:ext uri="{FF2B5EF4-FFF2-40B4-BE49-F238E27FC236}">
              <a16:creationId xmlns:a16="http://schemas.microsoft.com/office/drawing/2014/main" id="{2EE505AF-E13D-4E1D-A871-5F117855EFA9}"/>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77" name="フローチャート: 判断 76">
          <a:extLst>
            <a:ext uri="{FF2B5EF4-FFF2-40B4-BE49-F238E27FC236}">
              <a16:creationId xmlns:a16="http://schemas.microsoft.com/office/drawing/2014/main" id="{9FE857C7-B8B4-487C-9C25-90F4C9536C9D}"/>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A7BEB0D-4E70-41DF-B9B7-0531BD1B832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2756945-0073-4BA7-83A1-1EAA168D66D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967189D-96E4-4B91-9963-6992D878EB6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42C9A4A-3613-442A-AA6A-FF0E2E51DB2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F69F097-0ECB-4D84-8B4F-A27215AE986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15512</xdr:rowOff>
    </xdr:from>
    <xdr:to>
      <xdr:col>23</xdr:col>
      <xdr:colOff>136525</xdr:colOff>
      <xdr:row>31</xdr:row>
      <xdr:rowOff>117112</xdr:rowOff>
    </xdr:to>
    <xdr:sp macro="" textlink="">
      <xdr:nvSpPr>
        <xdr:cNvPr id="83" name="楕円 82">
          <a:extLst>
            <a:ext uri="{FF2B5EF4-FFF2-40B4-BE49-F238E27FC236}">
              <a16:creationId xmlns:a16="http://schemas.microsoft.com/office/drawing/2014/main" id="{F1A84349-001B-4EFD-80DF-A8B342762BFA}"/>
            </a:ext>
          </a:extLst>
        </xdr:cNvPr>
        <xdr:cNvSpPr/>
      </xdr:nvSpPr>
      <xdr:spPr>
        <a:xfrm>
          <a:off x="47117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38389</xdr:rowOff>
    </xdr:from>
    <xdr:ext cx="405111" cy="259045"/>
    <xdr:sp macro="" textlink="">
      <xdr:nvSpPr>
        <xdr:cNvPr id="84" name="有形固定資産減価償却率該当値テキスト">
          <a:extLst>
            <a:ext uri="{FF2B5EF4-FFF2-40B4-BE49-F238E27FC236}">
              <a16:creationId xmlns:a16="http://schemas.microsoft.com/office/drawing/2014/main" id="{C0508A3F-DE45-4EE3-85BE-13B9BCE3D6D1}"/>
            </a:ext>
          </a:extLst>
        </xdr:cNvPr>
        <xdr:cNvSpPr txBox="1"/>
      </xdr:nvSpPr>
      <xdr:spPr>
        <a:xfrm>
          <a:off x="4813300" y="5953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168456</xdr:rowOff>
    </xdr:from>
    <xdr:to>
      <xdr:col>19</xdr:col>
      <xdr:colOff>187325</xdr:colOff>
      <xdr:row>31</xdr:row>
      <xdr:rowOff>98606</xdr:rowOff>
    </xdr:to>
    <xdr:sp macro="" textlink="">
      <xdr:nvSpPr>
        <xdr:cNvPr id="85" name="楕円 84">
          <a:extLst>
            <a:ext uri="{FF2B5EF4-FFF2-40B4-BE49-F238E27FC236}">
              <a16:creationId xmlns:a16="http://schemas.microsoft.com/office/drawing/2014/main" id="{68B8B0B4-9A06-46E2-8B42-0B32DB7A4786}"/>
            </a:ext>
          </a:extLst>
        </xdr:cNvPr>
        <xdr:cNvSpPr/>
      </xdr:nvSpPr>
      <xdr:spPr>
        <a:xfrm>
          <a:off x="4000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47806</xdr:rowOff>
    </xdr:from>
    <xdr:to>
      <xdr:col>23</xdr:col>
      <xdr:colOff>85725</xdr:colOff>
      <xdr:row>31</xdr:row>
      <xdr:rowOff>66312</xdr:rowOff>
    </xdr:to>
    <xdr:cxnSp macro="">
      <xdr:nvCxnSpPr>
        <xdr:cNvPr id="86" name="直線コネクタ 85">
          <a:extLst>
            <a:ext uri="{FF2B5EF4-FFF2-40B4-BE49-F238E27FC236}">
              <a16:creationId xmlns:a16="http://schemas.microsoft.com/office/drawing/2014/main" id="{CD0DAF24-374D-4F3C-8A4C-0E4CFAB88C0F}"/>
            </a:ext>
          </a:extLst>
        </xdr:cNvPr>
        <xdr:cNvCxnSpPr/>
      </xdr:nvCxnSpPr>
      <xdr:spPr>
        <a:xfrm>
          <a:off x="4051300" y="6134281"/>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82097</xdr:rowOff>
    </xdr:from>
    <xdr:to>
      <xdr:col>15</xdr:col>
      <xdr:colOff>187325</xdr:colOff>
      <xdr:row>31</xdr:row>
      <xdr:rowOff>12247</xdr:rowOff>
    </xdr:to>
    <xdr:sp macro="" textlink="">
      <xdr:nvSpPr>
        <xdr:cNvPr id="87" name="楕円 86">
          <a:extLst>
            <a:ext uri="{FF2B5EF4-FFF2-40B4-BE49-F238E27FC236}">
              <a16:creationId xmlns:a16="http://schemas.microsoft.com/office/drawing/2014/main" id="{2C538D5E-3751-436D-819C-CAE8CD830D3F}"/>
            </a:ext>
          </a:extLst>
        </xdr:cNvPr>
        <xdr:cNvSpPr/>
      </xdr:nvSpPr>
      <xdr:spPr>
        <a:xfrm>
          <a:off x="3238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132897</xdr:rowOff>
    </xdr:from>
    <xdr:to>
      <xdr:col>19</xdr:col>
      <xdr:colOff>136525</xdr:colOff>
      <xdr:row>31</xdr:row>
      <xdr:rowOff>47806</xdr:rowOff>
    </xdr:to>
    <xdr:cxnSp macro="">
      <xdr:nvCxnSpPr>
        <xdr:cNvPr id="88" name="直線コネクタ 87">
          <a:extLst>
            <a:ext uri="{FF2B5EF4-FFF2-40B4-BE49-F238E27FC236}">
              <a16:creationId xmlns:a16="http://schemas.microsoft.com/office/drawing/2014/main" id="{0B750AE5-FB0D-4CE2-8D4D-744FE6D5BA24}"/>
            </a:ext>
          </a:extLst>
        </xdr:cNvPr>
        <xdr:cNvCxnSpPr/>
      </xdr:nvCxnSpPr>
      <xdr:spPr>
        <a:xfrm>
          <a:off x="3289300" y="6047922"/>
          <a:ext cx="7620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9" name="楕円 88">
          <a:extLst>
            <a:ext uri="{FF2B5EF4-FFF2-40B4-BE49-F238E27FC236}">
              <a16:creationId xmlns:a16="http://schemas.microsoft.com/office/drawing/2014/main" id="{5E39517C-2F37-4C9D-AB42-00F2ABD31F32}"/>
            </a:ext>
          </a:extLst>
        </xdr:cNvPr>
        <xdr:cNvSpPr/>
      </xdr:nvSpPr>
      <xdr:spPr>
        <a:xfrm>
          <a:off x="2476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117475</xdr:rowOff>
    </xdr:from>
    <xdr:to>
      <xdr:col>15</xdr:col>
      <xdr:colOff>136525</xdr:colOff>
      <xdr:row>30</xdr:row>
      <xdr:rowOff>132897</xdr:rowOff>
    </xdr:to>
    <xdr:cxnSp macro="">
      <xdr:nvCxnSpPr>
        <xdr:cNvPr id="90" name="直線コネクタ 89">
          <a:extLst>
            <a:ext uri="{FF2B5EF4-FFF2-40B4-BE49-F238E27FC236}">
              <a16:creationId xmlns:a16="http://schemas.microsoft.com/office/drawing/2014/main" id="{461EF3BC-89D2-4BE8-B2EB-19BC974324A8}"/>
            </a:ext>
          </a:extLst>
        </xdr:cNvPr>
        <xdr:cNvCxnSpPr/>
      </xdr:nvCxnSpPr>
      <xdr:spPr>
        <a:xfrm>
          <a:off x="2527300" y="6032500"/>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91" name="n_1aveValue有形固定資産減価償却率">
          <a:extLst>
            <a:ext uri="{FF2B5EF4-FFF2-40B4-BE49-F238E27FC236}">
              <a16:creationId xmlns:a16="http://schemas.microsoft.com/office/drawing/2014/main" id="{46CB619B-B2BD-45AB-9F6D-B853855A7DB6}"/>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92" name="n_2aveValue有形固定資産減価償却率">
          <a:extLst>
            <a:ext uri="{FF2B5EF4-FFF2-40B4-BE49-F238E27FC236}">
              <a16:creationId xmlns:a16="http://schemas.microsoft.com/office/drawing/2014/main" id="{DC2231D7-4D7C-42F9-85EE-6EE3115A8EEF}"/>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93" name="n_3aveValue有形固定資産減価償却率">
          <a:extLst>
            <a:ext uri="{FF2B5EF4-FFF2-40B4-BE49-F238E27FC236}">
              <a16:creationId xmlns:a16="http://schemas.microsoft.com/office/drawing/2014/main" id="{417CED25-3340-4096-9DFD-25E212D82983}"/>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94" name="n_4aveValue有形固定資産減価償却率">
          <a:extLst>
            <a:ext uri="{FF2B5EF4-FFF2-40B4-BE49-F238E27FC236}">
              <a16:creationId xmlns:a16="http://schemas.microsoft.com/office/drawing/2014/main" id="{B25E7BDA-1899-49E9-A050-70A81696DAA4}"/>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115133</xdr:rowOff>
    </xdr:from>
    <xdr:ext cx="405111" cy="259045"/>
    <xdr:sp macro="" textlink="">
      <xdr:nvSpPr>
        <xdr:cNvPr id="95" name="n_1mainValue有形固定資産減価償却率">
          <a:extLst>
            <a:ext uri="{FF2B5EF4-FFF2-40B4-BE49-F238E27FC236}">
              <a16:creationId xmlns:a16="http://schemas.microsoft.com/office/drawing/2014/main" id="{2CF196D4-FDE5-47A5-A4A7-119FC0E2EBD8}"/>
            </a:ext>
          </a:extLst>
        </xdr:cNvPr>
        <xdr:cNvSpPr txBox="1"/>
      </xdr:nvSpPr>
      <xdr:spPr>
        <a:xfrm>
          <a:off x="3836044" y="5858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96" name="n_2mainValue有形固定資産減価償却率">
          <a:extLst>
            <a:ext uri="{FF2B5EF4-FFF2-40B4-BE49-F238E27FC236}">
              <a16:creationId xmlns:a16="http://schemas.microsoft.com/office/drawing/2014/main" id="{D1D85DBE-BC95-49F0-9120-2FF6BC2533EE}"/>
            </a:ext>
          </a:extLst>
        </xdr:cNvPr>
        <xdr:cNvSpPr txBox="1"/>
      </xdr:nvSpPr>
      <xdr:spPr>
        <a:xfrm>
          <a:off x="30867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7" name="n_3mainValue有形固定資産減価償却率">
          <a:extLst>
            <a:ext uri="{FF2B5EF4-FFF2-40B4-BE49-F238E27FC236}">
              <a16:creationId xmlns:a16="http://schemas.microsoft.com/office/drawing/2014/main" id="{08673C17-E5D5-473D-8EF8-734188EDD4F7}"/>
            </a:ext>
          </a:extLst>
        </xdr:cNvPr>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B8185BA0-CA9E-4695-9CD8-1487D0554F3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8D3A7C95-1F1B-43F9-930D-D3847878E59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4269CFE5-C173-4B2A-B795-AA51057DCAC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D1FD5522-D706-441A-864B-421343C0EA2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DA6973E6-A4EC-40AE-A3E4-CDC6C4BCE8D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1DEAF110-FF3D-44BA-975C-8FC273DF93A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E8147F18-2B89-48CB-A2C4-A54B2065041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652AFDFC-47DB-45C0-BE2E-C81973AA9E3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4A83F2AB-CA3B-4C4B-9821-7A827613F72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AAA6E41A-062B-4D96-9BFE-A23E45421C5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DBFD8254-532D-41CF-A4DE-5B957BB9670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83DF4FCC-DB0D-4E3D-8A10-0AFF8B70785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262CBF46-BBAD-440B-BEDC-43308307ECA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a:t>
          </a:r>
          <a:r>
            <a:rPr kumimoji="1" lang="en-US" altLang="ja-JP" sz="1100">
              <a:latin typeface="ＭＳ Ｐゴシック" panose="020B0600070205080204" pitchFamily="50" charset="-128"/>
              <a:ea typeface="ＭＳ Ｐゴシック" panose="020B0600070205080204" pitchFamily="50" charset="-128"/>
            </a:rPr>
            <a:t>+651.2%</a:t>
          </a:r>
          <a:r>
            <a:rPr kumimoji="1" lang="ja-JP" altLang="en-US" sz="1100">
              <a:latin typeface="ＭＳ Ｐゴシック" panose="020B0600070205080204" pitchFamily="50" charset="-128"/>
              <a:ea typeface="ＭＳ Ｐゴシック" panose="020B0600070205080204" pitchFamily="50" charset="-128"/>
            </a:rPr>
            <a:t>となっているところではあるが、これは増加要因である将来負担額が起債の借入により増えてきているためであり、今後は大きな変化はないと見込まれる。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75ADD0E3-C229-4567-92B0-8C8B2C63176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B94BB2C2-F02A-4A76-8463-4826884B41C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97A93BB1-3AA0-4543-9718-F54BC10668E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EAAA751C-0AEA-4852-B276-8FE665F3DEA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id="{8D81C20F-471B-414E-A542-42FE6A6D398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54723AE0-FBC2-4327-B035-E5965E3EA3D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7" name="テキスト ボックス 116">
          <a:extLst>
            <a:ext uri="{FF2B5EF4-FFF2-40B4-BE49-F238E27FC236}">
              <a16:creationId xmlns:a16="http://schemas.microsoft.com/office/drawing/2014/main" id="{7D42E283-7E91-490F-97B9-7C445D2E78E4}"/>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3B654949-FBF6-4751-ACBE-41B2C461418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D0E192EE-E8B5-4893-ACE7-B193F070CB4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4313E36F-BFED-4942-8B09-1626731E370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id="{E0461A4D-483B-420F-9F32-E3AECAB7F64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D1E9C2F8-7B44-4F12-BDF8-44160E8883F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id="{4713B4FC-16AB-40A1-A66C-D70E162471C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2E5984C2-F061-418E-B448-CE7956F7F22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a:extLst>
            <a:ext uri="{FF2B5EF4-FFF2-40B4-BE49-F238E27FC236}">
              <a16:creationId xmlns:a16="http://schemas.microsoft.com/office/drawing/2014/main" id="{6BE08444-521F-4371-A5B6-E9C9E12D1928}"/>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A2B9AE05-F118-483F-A5CA-53D1317319A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EDF76B63-20F0-42BF-BEBC-5DD8B805A81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28" name="直線コネクタ 127">
          <a:extLst>
            <a:ext uri="{FF2B5EF4-FFF2-40B4-BE49-F238E27FC236}">
              <a16:creationId xmlns:a16="http://schemas.microsoft.com/office/drawing/2014/main" id="{8F35BF25-F26F-4FF6-A767-F133DAB4455F}"/>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29" name="債務償還比率最小値テキスト">
          <a:extLst>
            <a:ext uri="{FF2B5EF4-FFF2-40B4-BE49-F238E27FC236}">
              <a16:creationId xmlns:a16="http://schemas.microsoft.com/office/drawing/2014/main" id="{DCF3E8A8-29F3-4E5E-84DC-8271048ED188}"/>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0" name="直線コネクタ 129">
          <a:extLst>
            <a:ext uri="{FF2B5EF4-FFF2-40B4-BE49-F238E27FC236}">
              <a16:creationId xmlns:a16="http://schemas.microsoft.com/office/drawing/2014/main" id="{C0007A2C-67D0-4B13-8DD2-FF80498EF134}"/>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a:extLst>
            <a:ext uri="{FF2B5EF4-FFF2-40B4-BE49-F238E27FC236}">
              <a16:creationId xmlns:a16="http://schemas.microsoft.com/office/drawing/2014/main" id="{8C0BD6A7-7CFC-47C3-8DE3-73AAE4E6CED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a:extLst>
            <a:ext uri="{FF2B5EF4-FFF2-40B4-BE49-F238E27FC236}">
              <a16:creationId xmlns:a16="http://schemas.microsoft.com/office/drawing/2014/main" id="{370833BB-FD5D-42FF-B0D6-3853F619688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33" name="債務償還比率平均値テキスト">
          <a:extLst>
            <a:ext uri="{FF2B5EF4-FFF2-40B4-BE49-F238E27FC236}">
              <a16:creationId xmlns:a16="http://schemas.microsoft.com/office/drawing/2014/main" id="{C50D029D-1446-4991-A43E-EE2BEDC50C3F}"/>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4" name="フローチャート: 判断 133">
          <a:extLst>
            <a:ext uri="{FF2B5EF4-FFF2-40B4-BE49-F238E27FC236}">
              <a16:creationId xmlns:a16="http://schemas.microsoft.com/office/drawing/2014/main" id="{D54891A8-29BE-4BC7-900F-4560F91A96EC}"/>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5" name="フローチャート: 判断 134">
          <a:extLst>
            <a:ext uri="{FF2B5EF4-FFF2-40B4-BE49-F238E27FC236}">
              <a16:creationId xmlns:a16="http://schemas.microsoft.com/office/drawing/2014/main" id="{4405B706-46CE-4F5F-88CC-98DBA8AC6F16}"/>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6" name="フローチャート: 判断 135">
          <a:extLst>
            <a:ext uri="{FF2B5EF4-FFF2-40B4-BE49-F238E27FC236}">
              <a16:creationId xmlns:a16="http://schemas.microsoft.com/office/drawing/2014/main" id="{A0C26DC2-81BE-407A-A82F-4D3CF31A8D28}"/>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37" name="フローチャート: 判断 136">
          <a:extLst>
            <a:ext uri="{FF2B5EF4-FFF2-40B4-BE49-F238E27FC236}">
              <a16:creationId xmlns:a16="http://schemas.microsoft.com/office/drawing/2014/main" id="{CC80C22A-6E3E-4AA7-A16F-C829DD259F4F}"/>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38" name="フローチャート: 判断 137">
          <a:extLst>
            <a:ext uri="{FF2B5EF4-FFF2-40B4-BE49-F238E27FC236}">
              <a16:creationId xmlns:a16="http://schemas.microsoft.com/office/drawing/2014/main" id="{26431C70-F436-4DA1-BA66-8B38ACC93499}"/>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C905B1E-6546-4418-9883-AC072FF2F20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E3E3EE7-A2E3-4A65-9AFB-D92636E07CD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B22ACAA-C05F-440E-B3D6-7DE349C8A3E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EC80B16-CD61-49C6-9235-C0C2E64FFCA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E2C71ED-0FC6-4676-8A70-481DB34C435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70521</xdr:rowOff>
    </xdr:from>
    <xdr:to>
      <xdr:col>76</xdr:col>
      <xdr:colOff>73025</xdr:colOff>
      <xdr:row>35</xdr:row>
      <xdr:rowOff>671</xdr:rowOff>
    </xdr:to>
    <xdr:sp macro="" textlink="">
      <xdr:nvSpPr>
        <xdr:cNvPr id="144" name="楕円 143">
          <a:extLst>
            <a:ext uri="{FF2B5EF4-FFF2-40B4-BE49-F238E27FC236}">
              <a16:creationId xmlns:a16="http://schemas.microsoft.com/office/drawing/2014/main" id="{37F0F922-E254-4E02-8D6C-BADF620B726E}"/>
            </a:ext>
          </a:extLst>
        </xdr:cNvPr>
        <xdr:cNvSpPr/>
      </xdr:nvSpPr>
      <xdr:spPr>
        <a:xfrm>
          <a:off x="14744700" y="66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156898</xdr:rowOff>
    </xdr:from>
    <xdr:ext cx="469744" cy="259045"/>
    <xdr:sp macro="" textlink="">
      <xdr:nvSpPr>
        <xdr:cNvPr id="145" name="債務償還比率該当値テキスト">
          <a:extLst>
            <a:ext uri="{FF2B5EF4-FFF2-40B4-BE49-F238E27FC236}">
              <a16:creationId xmlns:a16="http://schemas.microsoft.com/office/drawing/2014/main" id="{531459FE-D5A4-4F87-A4A4-8665F4711BF1}"/>
            </a:ext>
          </a:extLst>
        </xdr:cNvPr>
        <xdr:cNvSpPr txBox="1"/>
      </xdr:nvSpPr>
      <xdr:spPr>
        <a:xfrm>
          <a:off x="14846300" y="658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28847</xdr:rowOff>
    </xdr:from>
    <xdr:to>
      <xdr:col>72</xdr:col>
      <xdr:colOff>123825</xdr:colOff>
      <xdr:row>33</xdr:row>
      <xdr:rowOff>130447</xdr:rowOff>
    </xdr:to>
    <xdr:sp macro="" textlink="">
      <xdr:nvSpPr>
        <xdr:cNvPr id="146" name="楕円 145">
          <a:extLst>
            <a:ext uri="{FF2B5EF4-FFF2-40B4-BE49-F238E27FC236}">
              <a16:creationId xmlns:a16="http://schemas.microsoft.com/office/drawing/2014/main" id="{17089593-6DC2-4413-AC14-55C32922AE43}"/>
            </a:ext>
          </a:extLst>
        </xdr:cNvPr>
        <xdr:cNvSpPr/>
      </xdr:nvSpPr>
      <xdr:spPr>
        <a:xfrm>
          <a:off x="14033500" y="64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79647</xdr:rowOff>
    </xdr:from>
    <xdr:to>
      <xdr:col>76</xdr:col>
      <xdr:colOff>22225</xdr:colOff>
      <xdr:row>34</xdr:row>
      <xdr:rowOff>121321</xdr:rowOff>
    </xdr:to>
    <xdr:cxnSp macro="">
      <xdr:nvCxnSpPr>
        <xdr:cNvPr id="147" name="直線コネクタ 146">
          <a:extLst>
            <a:ext uri="{FF2B5EF4-FFF2-40B4-BE49-F238E27FC236}">
              <a16:creationId xmlns:a16="http://schemas.microsoft.com/office/drawing/2014/main" id="{7EE348FC-450D-48EE-BC02-EF09D0B0D447}"/>
            </a:ext>
          </a:extLst>
        </xdr:cNvPr>
        <xdr:cNvCxnSpPr/>
      </xdr:nvCxnSpPr>
      <xdr:spPr>
        <a:xfrm>
          <a:off x="14084300" y="6509022"/>
          <a:ext cx="711200" cy="21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40958</xdr:rowOff>
    </xdr:from>
    <xdr:to>
      <xdr:col>68</xdr:col>
      <xdr:colOff>123825</xdr:colOff>
      <xdr:row>31</xdr:row>
      <xdr:rowOff>142558</xdr:rowOff>
    </xdr:to>
    <xdr:sp macro="" textlink="">
      <xdr:nvSpPr>
        <xdr:cNvPr id="148" name="楕円 147">
          <a:extLst>
            <a:ext uri="{FF2B5EF4-FFF2-40B4-BE49-F238E27FC236}">
              <a16:creationId xmlns:a16="http://schemas.microsoft.com/office/drawing/2014/main" id="{FF1FE2A3-7BB3-4AA5-9C1B-F2082A89623F}"/>
            </a:ext>
          </a:extLst>
        </xdr:cNvPr>
        <xdr:cNvSpPr/>
      </xdr:nvSpPr>
      <xdr:spPr>
        <a:xfrm>
          <a:off x="13271500" y="61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91758</xdr:rowOff>
    </xdr:from>
    <xdr:to>
      <xdr:col>72</xdr:col>
      <xdr:colOff>73025</xdr:colOff>
      <xdr:row>33</xdr:row>
      <xdr:rowOff>79647</xdr:rowOff>
    </xdr:to>
    <xdr:cxnSp macro="">
      <xdr:nvCxnSpPr>
        <xdr:cNvPr id="149" name="直線コネクタ 148">
          <a:extLst>
            <a:ext uri="{FF2B5EF4-FFF2-40B4-BE49-F238E27FC236}">
              <a16:creationId xmlns:a16="http://schemas.microsoft.com/office/drawing/2014/main" id="{E9E7BAA4-0D6A-4DC5-ACDB-81CFBCCB981A}"/>
            </a:ext>
          </a:extLst>
        </xdr:cNvPr>
        <xdr:cNvCxnSpPr/>
      </xdr:nvCxnSpPr>
      <xdr:spPr>
        <a:xfrm>
          <a:off x="13322300" y="6178233"/>
          <a:ext cx="762000" cy="33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83902</xdr:rowOff>
    </xdr:from>
    <xdr:to>
      <xdr:col>64</xdr:col>
      <xdr:colOff>123825</xdr:colOff>
      <xdr:row>34</xdr:row>
      <xdr:rowOff>14052</xdr:rowOff>
    </xdr:to>
    <xdr:sp macro="" textlink="">
      <xdr:nvSpPr>
        <xdr:cNvPr id="150" name="楕円 149">
          <a:extLst>
            <a:ext uri="{FF2B5EF4-FFF2-40B4-BE49-F238E27FC236}">
              <a16:creationId xmlns:a16="http://schemas.microsoft.com/office/drawing/2014/main" id="{AF00B684-71DF-4501-BE30-AE835CDEA116}"/>
            </a:ext>
          </a:extLst>
        </xdr:cNvPr>
        <xdr:cNvSpPr/>
      </xdr:nvSpPr>
      <xdr:spPr>
        <a:xfrm>
          <a:off x="12509500" y="65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91758</xdr:rowOff>
    </xdr:from>
    <xdr:to>
      <xdr:col>68</xdr:col>
      <xdr:colOff>73025</xdr:colOff>
      <xdr:row>33</xdr:row>
      <xdr:rowOff>134702</xdr:rowOff>
    </xdr:to>
    <xdr:cxnSp macro="">
      <xdr:nvCxnSpPr>
        <xdr:cNvPr id="151" name="直線コネクタ 150">
          <a:extLst>
            <a:ext uri="{FF2B5EF4-FFF2-40B4-BE49-F238E27FC236}">
              <a16:creationId xmlns:a16="http://schemas.microsoft.com/office/drawing/2014/main" id="{3F2CEF70-2F69-47ED-AE68-A4F9A6374F2C}"/>
            </a:ext>
          </a:extLst>
        </xdr:cNvPr>
        <xdr:cNvCxnSpPr/>
      </xdr:nvCxnSpPr>
      <xdr:spPr>
        <a:xfrm flipV="1">
          <a:off x="12560300" y="6178233"/>
          <a:ext cx="762000" cy="38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127200</xdr:rowOff>
    </xdr:from>
    <xdr:to>
      <xdr:col>60</xdr:col>
      <xdr:colOff>123825</xdr:colOff>
      <xdr:row>33</xdr:row>
      <xdr:rowOff>57350</xdr:rowOff>
    </xdr:to>
    <xdr:sp macro="" textlink="">
      <xdr:nvSpPr>
        <xdr:cNvPr id="152" name="楕円 151">
          <a:extLst>
            <a:ext uri="{FF2B5EF4-FFF2-40B4-BE49-F238E27FC236}">
              <a16:creationId xmlns:a16="http://schemas.microsoft.com/office/drawing/2014/main" id="{4F5A8281-6206-475D-94F1-293DA72F8E2F}"/>
            </a:ext>
          </a:extLst>
        </xdr:cNvPr>
        <xdr:cNvSpPr/>
      </xdr:nvSpPr>
      <xdr:spPr>
        <a:xfrm>
          <a:off x="11747500" y="638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6550</xdr:rowOff>
    </xdr:from>
    <xdr:to>
      <xdr:col>64</xdr:col>
      <xdr:colOff>73025</xdr:colOff>
      <xdr:row>33</xdr:row>
      <xdr:rowOff>134702</xdr:rowOff>
    </xdr:to>
    <xdr:cxnSp macro="">
      <xdr:nvCxnSpPr>
        <xdr:cNvPr id="153" name="直線コネクタ 152">
          <a:extLst>
            <a:ext uri="{FF2B5EF4-FFF2-40B4-BE49-F238E27FC236}">
              <a16:creationId xmlns:a16="http://schemas.microsoft.com/office/drawing/2014/main" id="{F71F2142-5B85-4D38-9C55-885225E0D6EB}"/>
            </a:ext>
          </a:extLst>
        </xdr:cNvPr>
        <xdr:cNvCxnSpPr/>
      </xdr:nvCxnSpPr>
      <xdr:spPr>
        <a:xfrm>
          <a:off x="11798300" y="6435925"/>
          <a:ext cx="762000" cy="1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4" name="n_1aveValue債務償還比率">
          <a:extLst>
            <a:ext uri="{FF2B5EF4-FFF2-40B4-BE49-F238E27FC236}">
              <a16:creationId xmlns:a16="http://schemas.microsoft.com/office/drawing/2014/main" id="{8E89D026-612F-469D-97B4-D7B19C7C3F73}"/>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5" name="n_2aveValue債務償還比率">
          <a:extLst>
            <a:ext uri="{FF2B5EF4-FFF2-40B4-BE49-F238E27FC236}">
              <a16:creationId xmlns:a16="http://schemas.microsoft.com/office/drawing/2014/main" id="{0DF3F0AC-F2E5-4364-AF66-433FA4177A82}"/>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6" name="n_3aveValue債務償還比率">
          <a:extLst>
            <a:ext uri="{FF2B5EF4-FFF2-40B4-BE49-F238E27FC236}">
              <a16:creationId xmlns:a16="http://schemas.microsoft.com/office/drawing/2014/main" id="{A6BD19C8-A137-47C9-9362-2ED5FE198F3E}"/>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57" name="n_4aveValue債務償還比率">
          <a:extLst>
            <a:ext uri="{FF2B5EF4-FFF2-40B4-BE49-F238E27FC236}">
              <a16:creationId xmlns:a16="http://schemas.microsoft.com/office/drawing/2014/main" id="{B6CC6E2D-EABB-4D67-A7AE-F92205556406}"/>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121574</xdr:rowOff>
    </xdr:from>
    <xdr:ext cx="469744" cy="259045"/>
    <xdr:sp macro="" textlink="">
      <xdr:nvSpPr>
        <xdr:cNvPr id="158" name="n_1mainValue債務償還比率">
          <a:extLst>
            <a:ext uri="{FF2B5EF4-FFF2-40B4-BE49-F238E27FC236}">
              <a16:creationId xmlns:a16="http://schemas.microsoft.com/office/drawing/2014/main" id="{B1499316-500D-4E25-8E22-E8904849F167}"/>
            </a:ext>
          </a:extLst>
        </xdr:cNvPr>
        <xdr:cNvSpPr txBox="1"/>
      </xdr:nvSpPr>
      <xdr:spPr>
        <a:xfrm>
          <a:off x="13836727" y="655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133685</xdr:rowOff>
    </xdr:from>
    <xdr:ext cx="469744" cy="259045"/>
    <xdr:sp macro="" textlink="">
      <xdr:nvSpPr>
        <xdr:cNvPr id="159" name="n_2mainValue債務償還比率">
          <a:extLst>
            <a:ext uri="{FF2B5EF4-FFF2-40B4-BE49-F238E27FC236}">
              <a16:creationId xmlns:a16="http://schemas.microsoft.com/office/drawing/2014/main" id="{7CDC6028-B141-4F7F-B6FB-1592D52ADF88}"/>
            </a:ext>
          </a:extLst>
        </xdr:cNvPr>
        <xdr:cNvSpPr txBox="1"/>
      </xdr:nvSpPr>
      <xdr:spPr>
        <a:xfrm>
          <a:off x="13087427" y="622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5179</xdr:rowOff>
    </xdr:from>
    <xdr:ext cx="469744" cy="259045"/>
    <xdr:sp macro="" textlink="">
      <xdr:nvSpPr>
        <xdr:cNvPr id="160" name="n_3mainValue債務償還比率">
          <a:extLst>
            <a:ext uri="{FF2B5EF4-FFF2-40B4-BE49-F238E27FC236}">
              <a16:creationId xmlns:a16="http://schemas.microsoft.com/office/drawing/2014/main" id="{06B05E19-8B37-4312-83A0-1B545E42C8CC}"/>
            </a:ext>
          </a:extLst>
        </xdr:cNvPr>
        <xdr:cNvSpPr txBox="1"/>
      </xdr:nvSpPr>
      <xdr:spPr>
        <a:xfrm>
          <a:off x="12325427" y="660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48476</xdr:rowOff>
    </xdr:from>
    <xdr:ext cx="469744" cy="259045"/>
    <xdr:sp macro="" textlink="">
      <xdr:nvSpPr>
        <xdr:cNvPr id="161" name="n_4mainValue債務償還比率">
          <a:extLst>
            <a:ext uri="{FF2B5EF4-FFF2-40B4-BE49-F238E27FC236}">
              <a16:creationId xmlns:a16="http://schemas.microsoft.com/office/drawing/2014/main" id="{5D88E0A8-2872-4F07-8DD2-49184789E11D}"/>
            </a:ext>
          </a:extLst>
        </xdr:cNvPr>
        <xdr:cNvSpPr txBox="1"/>
      </xdr:nvSpPr>
      <xdr:spPr>
        <a:xfrm>
          <a:off x="11563427" y="647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47DD873A-E121-4F25-8F96-059669106E9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C2D171C5-A4DE-4645-A0D8-50CAD0639EC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8A5B81DE-E6B2-4015-B121-D2B67515A91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4EE1A9C9-4EBB-4936-9BF7-496A698C36F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47E84B23-CB6F-4911-8DD3-9D7FBA845A4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90A5BBF2-84FC-4B7C-8222-090BDB24077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EAB7FA0-D8A5-48B6-9C75-F0D5B2DA391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ABCC601-B1EA-4664-8ADB-C4B79533D0B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9560BE6-0C82-4818-BFD3-AE24E308D02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3903C8C-9BC5-4B58-836E-B1A105918F2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E6CDBEB-85A7-4240-89BF-8684373E3EC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3D44E5C-079E-4AD2-A57B-C327F83DA1B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D63BCD0-6AF6-4764-86C9-3EEB211C6D1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92FDEA2-7FF3-45FC-9309-952A72F03BB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04DD37-C823-4F11-ACCE-3442EBE3B49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78759DC-2BBD-4F01-A495-A7AB751D2C6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
641
13.70
2,046,944
1,959,802
86,587
819,043
2,912,940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97B38C3-6A29-4D48-AFCF-F29CEE0C26E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B879C4A-4841-41DD-A484-B6674EA748C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DA1B621-A16F-4526-83AE-FE66FDE7FE6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CC54BAE-DFCA-41AA-A0EC-A4749A08FD9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FB61270-FC11-453A-8334-86ADC8EFF64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ADDCE87-54DE-4474-866A-FC7D16156E4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59DCBD7-DBC7-4C38-9103-8F7C5EA15E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4DACCE7-9EAD-4731-9466-DEDC1951FAF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2E325F9-89E2-4546-96A3-33D2729AC45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96DB387-567D-4123-A358-553C7CE340F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0225F87-7F7F-4138-8755-42D6EFCC67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D092F04-6487-4011-A93B-572BC7AD13F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F2651C5-FAEC-4044-81F6-45647A3296C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B36F1B3-B5EA-4CA7-9621-EC7CD473956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0F8D776-8B56-4FF6-BBED-1405C2F88C3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833412B-9C3A-4C1E-916F-4C9746E78E6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F1C1818-9250-45C4-82B7-DB4D8A65806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459076F-ADE5-4DFB-A6EC-7CF6C4702C2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CF93467-FA59-48B8-8020-6856E904686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9FCA682-8F47-49DB-B576-3D11613BDE5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A523D11-4A93-48A0-8325-AC9A084325E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6C4B018-3A5F-4E19-95ED-B6A94AE2E3B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A206BC5-76FC-434B-995B-B695D6E91B1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5221D23-A088-44C4-BF56-44750C6BA2C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E192027-CFA7-41C1-B9BF-59FF6AC8E6B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2E96ADF-784B-4320-8AE5-6D7A06C5CE4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9497698-7466-4F21-BBAD-02070CDC3B4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F5D2F08-D49D-42A0-9749-AE9B1CB1C05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C378306-CB3A-4DD6-BFF0-1A743EC3033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DFEA821-0153-4CEA-9C17-48C101B0191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781ACE5-E659-4D23-8F0D-73D1FD65543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0BAD0CB-FF5E-4B42-9E07-DF103B6D65A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1B72862-CE45-46D8-A741-9765C6877B1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C35B21D-CAEE-4DA8-870D-808DC5AA303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8FD15B4-5DC8-41B0-A7C2-41374E56946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711CBFF-B428-4B3E-85EA-9700555A1C6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454441E-5C7B-4F7B-943C-0810E12C1E1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3767292-D347-436A-AA84-F09C83E2C64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6826269-851D-4C18-AB81-DA5FC09A90D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0D653F4-A20C-482C-B67C-646D1457E3E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E8C7777-BB92-4B3E-9F4F-80B8B57AEC8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8F497FC-FC87-4637-8D5A-0EB1AFDF0E1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BD14415-F12E-4BF6-878A-9FA221E2F6F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94AA057-6774-4C86-BDBA-42C6C7C0B7B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0734B26-964D-465B-B71C-2C5D96EEE34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216637D-001C-4819-8617-550B88E99DB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5CDF3BD-2A2A-45D6-A703-1F0114A29C0F}"/>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A320AE15-4BCB-4FE3-BD1E-4B7BAE03AF19}"/>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37D315F6-3605-4EC4-BEAA-4818DB183A6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CE19535-F277-44D0-9F00-71ED1B813D7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71ACFBE-D423-46FE-B7A5-FD353A457C6E}"/>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F52C7723-1919-43B3-A6C8-1D1E61D1B1A5}"/>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5ADC2D54-2368-448A-8419-153B4E2B4B3D}"/>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74AB2D68-FDBF-4B51-83BB-7C49A6D1CE19}"/>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5FAEA424-10FD-453F-8098-A1168EACB3DC}"/>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D3CCAC43-4690-4D59-AC4D-93622D4F3638}"/>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FDC9DA31-0255-4A6B-B4BA-2C59E3BAC58F}"/>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57A8B44-FC90-40C6-8F1E-87D82D20E2D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2807FCE-A6BB-426B-9D12-A59B59FF075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BD0F244-1932-4887-8916-CE2D67860E3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8302EEB-048A-43F0-88BA-0BD75864B29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CCF7AC1-D748-4A5E-99A8-F1FB834E0DA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102144</xdr:rowOff>
    </xdr:from>
    <xdr:to>
      <xdr:col>24</xdr:col>
      <xdr:colOff>114300</xdr:colOff>
      <xdr:row>39</xdr:row>
      <xdr:rowOff>32294</xdr:rowOff>
    </xdr:to>
    <xdr:sp macro="" textlink="">
      <xdr:nvSpPr>
        <xdr:cNvPr id="74" name="楕円 73">
          <a:extLst>
            <a:ext uri="{FF2B5EF4-FFF2-40B4-BE49-F238E27FC236}">
              <a16:creationId xmlns:a16="http://schemas.microsoft.com/office/drawing/2014/main" id="{7568D38D-64B2-4154-B4E4-E977DF7ABB06}"/>
            </a:ext>
          </a:extLst>
        </xdr:cNvPr>
        <xdr:cNvSpPr/>
      </xdr:nvSpPr>
      <xdr:spPr>
        <a:xfrm>
          <a:off x="45847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125021</xdr:rowOff>
    </xdr:from>
    <xdr:ext cx="405111" cy="259045"/>
    <xdr:sp macro="" textlink="">
      <xdr:nvSpPr>
        <xdr:cNvPr id="75" name="【道路】&#10;有形固定資産減価償却率該当値テキスト">
          <a:extLst>
            <a:ext uri="{FF2B5EF4-FFF2-40B4-BE49-F238E27FC236}">
              <a16:creationId xmlns:a16="http://schemas.microsoft.com/office/drawing/2014/main" id="{35D62220-8400-40F5-90DD-90AE90F89649}"/>
            </a:ext>
          </a:extLst>
        </xdr:cNvPr>
        <xdr:cNvSpPr txBox="1"/>
      </xdr:nvSpPr>
      <xdr:spPr>
        <a:xfrm>
          <a:off x="4673600" y="646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85816</xdr:rowOff>
    </xdr:from>
    <xdr:to>
      <xdr:col>20</xdr:col>
      <xdr:colOff>38100</xdr:colOff>
      <xdr:row>39</xdr:row>
      <xdr:rowOff>15966</xdr:rowOff>
    </xdr:to>
    <xdr:sp macro="" textlink="">
      <xdr:nvSpPr>
        <xdr:cNvPr id="76" name="楕円 75">
          <a:extLst>
            <a:ext uri="{FF2B5EF4-FFF2-40B4-BE49-F238E27FC236}">
              <a16:creationId xmlns:a16="http://schemas.microsoft.com/office/drawing/2014/main" id="{E115A491-E5CA-4D0E-BCE4-C92856F6D8B8}"/>
            </a:ext>
          </a:extLst>
        </xdr:cNvPr>
        <xdr:cNvSpPr/>
      </xdr:nvSpPr>
      <xdr:spPr>
        <a:xfrm>
          <a:off x="3746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136616</xdr:rowOff>
    </xdr:from>
    <xdr:to>
      <xdr:col>24</xdr:col>
      <xdr:colOff>63500</xdr:colOff>
      <xdr:row>38</xdr:row>
      <xdr:rowOff>152944</xdr:rowOff>
    </xdr:to>
    <xdr:cxnSp macro="">
      <xdr:nvCxnSpPr>
        <xdr:cNvPr id="77" name="直線コネクタ 76">
          <a:extLst>
            <a:ext uri="{FF2B5EF4-FFF2-40B4-BE49-F238E27FC236}">
              <a16:creationId xmlns:a16="http://schemas.microsoft.com/office/drawing/2014/main" id="{0F70AFE9-3932-4EC9-82CB-03F6207CB393}"/>
            </a:ext>
          </a:extLst>
        </xdr:cNvPr>
        <xdr:cNvCxnSpPr/>
      </xdr:nvCxnSpPr>
      <xdr:spPr>
        <a:xfrm>
          <a:off x="3797300" y="665171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53159</xdr:rowOff>
    </xdr:from>
    <xdr:to>
      <xdr:col>15</xdr:col>
      <xdr:colOff>101600</xdr:colOff>
      <xdr:row>38</xdr:row>
      <xdr:rowOff>154759</xdr:rowOff>
    </xdr:to>
    <xdr:sp macro="" textlink="">
      <xdr:nvSpPr>
        <xdr:cNvPr id="78" name="楕円 77">
          <a:extLst>
            <a:ext uri="{FF2B5EF4-FFF2-40B4-BE49-F238E27FC236}">
              <a16:creationId xmlns:a16="http://schemas.microsoft.com/office/drawing/2014/main" id="{BFD7CEFA-D8D3-4C7B-88CF-131F3513B9AF}"/>
            </a:ext>
          </a:extLst>
        </xdr:cNvPr>
        <xdr:cNvSpPr/>
      </xdr:nvSpPr>
      <xdr:spPr>
        <a:xfrm>
          <a:off x="2857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103959</xdr:rowOff>
    </xdr:from>
    <xdr:to>
      <xdr:col>19</xdr:col>
      <xdr:colOff>177800</xdr:colOff>
      <xdr:row>38</xdr:row>
      <xdr:rowOff>136616</xdr:rowOff>
    </xdr:to>
    <xdr:cxnSp macro="">
      <xdr:nvCxnSpPr>
        <xdr:cNvPr id="79" name="直線コネクタ 78">
          <a:extLst>
            <a:ext uri="{FF2B5EF4-FFF2-40B4-BE49-F238E27FC236}">
              <a16:creationId xmlns:a16="http://schemas.microsoft.com/office/drawing/2014/main" id="{779117B0-85E1-4526-8468-9AF47C58BCBE}"/>
            </a:ext>
          </a:extLst>
        </xdr:cNvPr>
        <xdr:cNvCxnSpPr/>
      </xdr:nvCxnSpPr>
      <xdr:spPr>
        <a:xfrm>
          <a:off x="2908300" y="66190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43362</xdr:rowOff>
    </xdr:from>
    <xdr:to>
      <xdr:col>10</xdr:col>
      <xdr:colOff>165100</xdr:colOff>
      <xdr:row>38</xdr:row>
      <xdr:rowOff>144962</xdr:rowOff>
    </xdr:to>
    <xdr:sp macro="" textlink="">
      <xdr:nvSpPr>
        <xdr:cNvPr id="80" name="楕円 79">
          <a:extLst>
            <a:ext uri="{FF2B5EF4-FFF2-40B4-BE49-F238E27FC236}">
              <a16:creationId xmlns:a16="http://schemas.microsoft.com/office/drawing/2014/main" id="{D4FC1238-097C-496A-87BF-68A95874E6E7}"/>
            </a:ext>
          </a:extLst>
        </xdr:cNvPr>
        <xdr:cNvSpPr/>
      </xdr:nvSpPr>
      <xdr:spPr>
        <a:xfrm>
          <a:off x="1968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94162</xdr:rowOff>
    </xdr:from>
    <xdr:to>
      <xdr:col>15</xdr:col>
      <xdr:colOff>50800</xdr:colOff>
      <xdr:row>38</xdr:row>
      <xdr:rowOff>103959</xdr:rowOff>
    </xdr:to>
    <xdr:cxnSp macro="">
      <xdr:nvCxnSpPr>
        <xdr:cNvPr id="81" name="直線コネクタ 80">
          <a:extLst>
            <a:ext uri="{FF2B5EF4-FFF2-40B4-BE49-F238E27FC236}">
              <a16:creationId xmlns:a16="http://schemas.microsoft.com/office/drawing/2014/main" id="{42EB6174-E263-4D87-90CD-31609BCDBFCF}"/>
            </a:ext>
          </a:extLst>
        </xdr:cNvPr>
        <xdr:cNvCxnSpPr/>
      </xdr:nvCxnSpPr>
      <xdr:spPr>
        <a:xfrm>
          <a:off x="2019300" y="660926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2" name="n_1aveValue【道路】&#10;有形固定資産減価償却率">
          <a:extLst>
            <a:ext uri="{FF2B5EF4-FFF2-40B4-BE49-F238E27FC236}">
              <a16:creationId xmlns:a16="http://schemas.microsoft.com/office/drawing/2014/main" id="{23EB9D02-D23B-43FD-9057-5B9CC876708D}"/>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3" name="n_2aveValue【道路】&#10;有形固定資産減価償却率">
          <a:extLst>
            <a:ext uri="{FF2B5EF4-FFF2-40B4-BE49-F238E27FC236}">
              <a16:creationId xmlns:a16="http://schemas.microsoft.com/office/drawing/2014/main" id="{C932AC45-1D13-44B5-8E36-A99818F50603}"/>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4" name="n_3aveValue【道路】&#10;有形固定資産減価償却率">
          <a:extLst>
            <a:ext uri="{FF2B5EF4-FFF2-40B4-BE49-F238E27FC236}">
              <a16:creationId xmlns:a16="http://schemas.microsoft.com/office/drawing/2014/main" id="{3D23233D-09F5-4AE4-8AD9-B89180EDCEC4}"/>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a:extLst>
            <a:ext uri="{FF2B5EF4-FFF2-40B4-BE49-F238E27FC236}">
              <a16:creationId xmlns:a16="http://schemas.microsoft.com/office/drawing/2014/main" id="{CB32AE3C-61E6-45FD-9D39-AAD083AF07E0}"/>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7093</xdr:rowOff>
    </xdr:from>
    <xdr:ext cx="405111" cy="259045"/>
    <xdr:sp macro="" textlink="">
      <xdr:nvSpPr>
        <xdr:cNvPr id="86" name="n_1mainValue【道路】&#10;有形固定資産減価償却率">
          <a:extLst>
            <a:ext uri="{FF2B5EF4-FFF2-40B4-BE49-F238E27FC236}">
              <a16:creationId xmlns:a16="http://schemas.microsoft.com/office/drawing/2014/main" id="{7DDE1965-3893-46F2-A130-4A4268B19F71}"/>
            </a:ext>
          </a:extLst>
        </xdr:cNvPr>
        <xdr:cNvSpPr txBox="1"/>
      </xdr:nvSpPr>
      <xdr:spPr>
        <a:xfrm>
          <a:off x="3582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171285</xdr:rowOff>
    </xdr:from>
    <xdr:ext cx="405111" cy="259045"/>
    <xdr:sp macro="" textlink="">
      <xdr:nvSpPr>
        <xdr:cNvPr id="87" name="n_2mainValue【道路】&#10;有形固定資産減価償却率">
          <a:extLst>
            <a:ext uri="{FF2B5EF4-FFF2-40B4-BE49-F238E27FC236}">
              <a16:creationId xmlns:a16="http://schemas.microsoft.com/office/drawing/2014/main" id="{7B42BF0A-05C1-490D-BA0F-DADD35AF239A}"/>
            </a:ext>
          </a:extLst>
        </xdr:cNvPr>
        <xdr:cNvSpPr txBox="1"/>
      </xdr:nvSpPr>
      <xdr:spPr>
        <a:xfrm>
          <a:off x="27057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136089</xdr:rowOff>
    </xdr:from>
    <xdr:ext cx="405111" cy="259045"/>
    <xdr:sp macro="" textlink="">
      <xdr:nvSpPr>
        <xdr:cNvPr id="88" name="n_3mainValue【道路】&#10;有形固定資産減価償却率">
          <a:extLst>
            <a:ext uri="{FF2B5EF4-FFF2-40B4-BE49-F238E27FC236}">
              <a16:creationId xmlns:a16="http://schemas.microsoft.com/office/drawing/2014/main" id="{61251DEB-E826-4036-BCDC-BFF84B038A3E}"/>
            </a:ext>
          </a:extLst>
        </xdr:cNvPr>
        <xdr:cNvSpPr txBox="1"/>
      </xdr:nvSpPr>
      <xdr:spPr>
        <a:xfrm>
          <a:off x="1816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E51C013-640A-481F-9201-1E977DAD329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DA2B89D-4FBA-4F70-B364-D133222853B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AC61F9CE-367A-40B7-826E-3D370C47259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344E6B31-C7CB-4370-9A5D-61624FFBA29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30D8CFC-BD63-40F9-9BFC-825088B1DCC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E59252F-4942-457B-9431-03EB9D205EA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60A3548-75DD-4613-B4B5-68984DA7E75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39D77F0B-37F9-4EBB-A314-F207C204A82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D0FD327B-188F-46FB-821C-05DFB46FDEA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36CE883-CC29-41CC-AD23-C0D001285E1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9845A2B4-200E-4393-852B-BAE9CB89377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74191A85-B871-493E-B093-48B2D863317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2F8F270-E8AE-4432-8E5C-6534BFCE49D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D09A763F-E0FA-49AF-82A1-1C3681E84B3A}"/>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35ECC4E5-0418-46CB-A3CF-F54F5243AC1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882C04CA-AFD2-4E9E-802D-02D76E1E846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192DA3C2-4ADB-41EE-AF66-BC97594527B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FF08F291-5AD3-4C29-A947-CE66629F37B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84575AD1-C491-4EF6-B52C-3EFD832E947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5A624533-DD39-449F-97B6-BC84D237A7B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F5BB197D-C33A-4280-BCF4-FA606DA1FB3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C960A6A4-4E0F-499C-83AC-BCFC32DCF846}"/>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7DEA37FD-1D42-456B-97D7-C2A3A17BE91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id="{2345222D-73AF-47CA-85FD-CF9755CAD9DA}"/>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id="{0CF862BC-B004-4E4C-A515-6AB0DFFA8284}"/>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id="{3A12E1D9-E023-42ED-A935-B85A6CFB90C7}"/>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id="{473695E3-1890-4931-BEE9-6E981B39566E}"/>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id="{E895DDFD-E6DE-4C3C-B9F1-C797FB4224E9}"/>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7" name="【道路】&#10;一人当たり延長平均値テキスト">
          <a:extLst>
            <a:ext uri="{FF2B5EF4-FFF2-40B4-BE49-F238E27FC236}">
              <a16:creationId xmlns:a16="http://schemas.microsoft.com/office/drawing/2014/main" id="{3397009B-3B21-459C-A23E-236D9755FD2B}"/>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id="{169BCDCC-71E0-4CF3-BA2E-F8A11591B1A7}"/>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id="{163C1710-0E2D-4186-90A4-F183E9785F4B}"/>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id="{CDE4F0C9-7363-4960-BAAC-334CBDA4B093}"/>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id="{1B88C85A-5C93-49BB-941A-581267C4E254}"/>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a:extLst>
            <a:ext uri="{FF2B5EF4-FFF2-40B4-BE49-F238E27FC236}">
              <a16:creationId xmlns:a16="http://schemas.microsoft.com/office/drawing/2014/main" id="{57F54D78-5E9A-4361-AC70-E2F392F25144}"/>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68817F7-F2FC-4A4A-8976-071E6E0CCBC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0D6AE29-4D77-4E25-A07D-4C521B3B376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ED8DF3E-01DF-40AF-A1E7-93FD66F71CE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A6F2B46-A0F4-429C-931B-A1CAF9D88D9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2D23065-A365-43DC-BB64-060E926F4D4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95725</xdr:rowOff>
    </xdr:from>
    <xdr:to>
      <xdr:col>55</xdr:col>
      <xdr:colOff>50800</xdr:colOff>
      <xdr:row>41</xdr:row>
      <xdr:rowOff>25875</xdr:rowOff>
    </xdr:to>
    <xdr:sp macro="" textlink="">
      <xdr:nvSpPr>
        <xdr:cNvPr id="128" name="楕円 127">
          <a:extLst>
            <a:ext uri="{FF2B5EF4-FFF2-40B4-BE49-F238E27FC236}">
              <a16:creationId xmlns:a16="http://schemas.microsoft.com/office/drawing/2014/main" id="{424D2CFB-9EF2-44E2-9062-5C43CE1076D4}"/>
            </a:ext>
          </a:extLst>
        </xdr:cNvPr>
        <xdr:cNvSpPr/>
      </xdr:nvSpPr>
      <xdr:spPr>
        <a:xfrm>
          <a:off x="10426700" y="69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118602</xdr:rowOff>
    </xdr:from>
    <xdr:ext cx="599010" cy="259045"/>
    <xdr:sp macro="" textlink="">
      <xdr:nvSpPr>
        <xdr:cNvPr id="129" name="【道路】&#10;一人当たり延長該当値テキスト">
          <a:extLst>
            <a:ext uri="{FF2B5EF4-FFF2-40B4-BE49-F238E27FC236}">
              <a16:creationId xmlns:a16="http://schemas.microsoft.com/office/drawing/2014/main" id="{E5EA222E-7BD3-4AF1-8F7F-386168A9EF0F}"/>
            </a:ext>
          </a:extLst>
        </xdr:cNvPr>
        <xdr:cNvSpPr txBox="1"/>
      </xdr:nvSpPr>
      <xdr:spPr>
        <a:xfrm>
          <a:off x="10515600" y="680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93521</xdr:rowOff>
    </xdr:from>
    <xdr:to>
      <xdr:col>50</xdr:col>
      <xdr:colOff>165100</xdr:colOff>
      <xdr:row>41</xdr:row>
      <xdr:rowOff>23671</xdr:rowOff>
    </xdr:to>
    <xdr:sp macro="" textlink="">
      <xdr:nvSpPr>
        <xdr:cNvPr id="130" name="楕円 129">
          <a:extLst>
            <a:ext uri="{FF2B5EF4-FFF2-40B4-BE49-F238E27FC236}">
              <a16:creationId xmlns:a16="http://schemas.microsoft.com/office/drawing/2014/main" id="{ADD56123-7744-4D31-AD8D-49C4229D4110}"/>
            </a:ext>
          </a:extLst>
        </xdr:cNvPr>
        <xdr:cNvSpPr/>
      </xdr:nvSpPr>
      <xdr:spPr>
        <a:xfrm>
          <a:off x="9588500" y="695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144321</xdr:rowOff>
    </xdr:from>
    <xdr:to>
      <xdr:col>55</xdr:col>
      <xdr:colOff>0</xdr:colOff>
      <xdr:row>40</xdr:row>
      <xdr:rowOff>146525</xdr:rowOff>
    </xdr:to>
    <xdr:cxnSp macro="">
      <xdr:nvCxnSpPr>
        <xdr:cNvPr id="131" name="直線コネクタ 130">
          <a:extLst>
            <a:ext uri="{FF2B5EF4-FFF2-40B4-BE49-F238E27FC236}">
              <a16:creationId xmlns:a16="http://schemas.microsoft.com/office/drawing/2014/main" id="{DA020739-1D0C-45BB-B64D-ED905FF2E7CB}"/>
            </a:ext>
          </a:extLst>
        </xdr:cNvPr>
        <xdr:cNvCxnSpPr/>
      </xdr:nvCxnSpPr>
      <xdr:spPr>
        <a:xfrm>
          <a:off x="9639300" y="7002321"/>
          <a:ext cx="8382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83423</xdr:rowOff>
    </xdr:from>
    <xdr:to>
      <xdr:col>46</xdr:col>
      <xdr:colOff>38100</xdr:colOff>
      <xdr:row>41</xdr:row>
      <xdr:rowOff>13573</xdr:rowOff>
    </xdr:to>
    <xdr:sp macro="" textlink="">
      <xdr:nvSpPr>
        <xdr:cNvPr id="132" name="楕円 131">
          <a:extLst>
            <a:ext uri="{FF2B5EF4-FFF2-40B4-BE49-F238E27FC236}">
              <a16:creationId xmlns:a16="http://schemas.microsoft.com/office/drawing/2014/main" id="{9AF6AAAD-0751-4A79-AEE6-AE1F40C43C2E}"/>
            </a:ext>
          </a:extLst>
        </xdr:cNvPr>
        <xdr:cNvSpPr/>
      </xdr:nvSpPr>
      <xdr:spPr>
        <a:xfrm>
          <a:off x="8699500" y="69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134223</xdr:rowOff>
    </xdr:from>
    <xdr:to>
      <xdr:col>50</xdr:col>
      <xdr:colOff>114300</xdr:colOff>
      <xdr:row>40</xdr:row>
      <xdr:rowOff>144321</xdr:rowOff>
    </xdr:to>
    <xdr:cxnSp macro="">
      <xdr:nvCxnSpPr>
        <xdr:cNvPr id="133" name="直線コネクタ 132">
          <a:extLst>
            <a:ext uri="{FF2B5EF4-FFF2-40B4-BE49-F238E27FC236}">
              <a16:creationId xmlns:a16="http://schemas.microsoft.com/office/drawing/2014/main" id="{12F15507-1F50-4A54-9D6A-435770F9EE52}"/>
            </a:ext>
          </a:extLst>
        </xdr:cNvPr>
        <xdr:cNvCxnSpPr/>
      </xdr:nvCxnSpPr>
      <xdr:spPr>
        <a:xfrm>
          <a:off x="8750300" y="6992223"/>
          <a:ext cx="889000" cy="1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79752</xdr:rowOff>
    </xdr:from>
    <xdr:to>
      <xdr:col>41</xdr:col>
      <xdr:colOff>101600</xdr:colOff>
      <xdr:row>41</xdr:row>
      <xdr:rowOff>9902</xdr:rowOff>
    </xdr:to>
    <xdr:sp macro="" textlink="">
      <xdr:nvSpPr>
        <xdr:cNvPr id="134" name="楕円 133">
          <a:extLst>
            <a:ext uri="{FF2B5EF4-FFF2-40B4-BE49-F238E27FC236}">
              <a16:creationId xmlns:a16="http://schemas.microsoft.com/office/drawing/2014/main" id="{ABA59A00-2838-4189-8552-1F17FB3B2B62}"/>
            </a:ext>
          </a:extLst>
        </xdr:cNvPr>
        <xdr:cNvSpPr/>
      </xdr:nvSpPr>
      <xdr:spPr>
        <a:xfrm>
          <a:off x="7810500" y="69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130552</xdr:rowOff>
    </xdr:from>
    <xdr:to>
      <xdr:col>45</xdr:col>
      <xdr:colOff>177800</xdr:colOff>
      <xdr:row>40</xdr:row>
      <xdr:rowOff>134223</xdr:rowOff>
    </xdr:to>
    <xdr:cxnSp macro="">
      <xdr:nvCxnSpPr>
        <xdr:cNvPr id="135" name="直線コネクタ 134">
          <a:extLst>
            <a:ext uri="{FF2B5EF4-FFF2-40B4-BE49-F238E27FC236}">
              <a16:creationId xmlns:a16="http://schemas.microsoft.com/office/drawing/2014/main" id="{C63335A6-E214-4882-9081-6E3C7B3BFA48}"/>
            </a:ext>
          </a:extLst>
        </xdr:cNvPr>
        <xdr:cNvCxnSpPr/>
      </xdr:nvCxnSpPr>
      <xdr:spPr>
        <a:xfrm>
          <a:off x="7861300" y="6988552"/>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36" name="n_1aveValue【道路】&#10;一人当たり延長">
          <a:extLst>
            <a:ext uri="{FF2B5EF4-FFF2-40B4-BE49-F238E27FC236}">
              <a16:creationId xmlns:a16="http://schemas.microsoft.com/office/drawing/2014/main" id="{4BD7C710-9C41-4C70-9561-43D0ECD5ED79}"/>
            </a:ext>
          </a:extLst>
        </xdr:cNvPr>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37" name="n_2aveValue【道路】&#10;一人当たり延長">
          <a:extLst>
            <a:ext uri="{FF2B5EF4-FFF2-40B4-BE49-F238E27FC236}">
              <a16:creationId xmlns:a16="http://schemas.microsoft.com/office/drawing/2014/main" id="{0ECAF929-383B-4758-91BA-D90D90310EC4}"/>
            </a:ext>
          </a:extLst>
        </xdr:cNvPr>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38" name="n_3aveValue【道路】&#10;一人当たり延長">
          <a:extLst>
            <a:ext uri="{FF2B5EF4-FFF2-40B4-BE49-F238E27FC236}">
              <a16:creationId xmlns:a16="http://schemas.microsoft.com/office/drawing/2014/main" id="{4F57A4B7-B78D-4B0E-91A1-27C6138DA339}"/>
            </a:ext>
          </a:extLst>
        </xdr:cNvPr>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a:extLst>
            <a:ext uri="{FF2B5EF4-FFF2-40B4-BE49-F238E27FC236}">
              <a16:creationId xmlns:a16="http://schemas.microsoft.com/office/drawing/2014/main" id="{E7E0FB25-B26E-49EE-ABE3-98ED0DC21E53}"/>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40198</xdr:rowOff>
    </xdr:from>
    <xdr:ext cx="599010" cy="259045"/>
    <xdr:sp macro="" textlink="">
      <xdr:nvSpPr>
        <xdr:cNvPr id="140" name="n_1mainValue【道路】&#10;一人当たり延長">
          <a:extLst>
            <a:ext uri="{FF2B5EF4-FFF2-40B4-BE49-F238E27FC236}">
              <a16:creationId xmlns:a16="http://schemas.microsoft.com/office/drawing/2014/main" id="{4A6D873B-D0E0-437D-B6FE-88AC6866C204}"/>
            </a:ext>
          </a:extLst>
        </xdr:cNvPr>
        <xdr:cNvSpPr txBox="1"/>
      </xdr:nvSpPr>
      <xdr:spPr>
        <a:xfrm>
          <a:off x="9327094" y="672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30100</xdr:rowOff>
    </xdr:from>
    <xdr:ext cx="599010" cy="259045"/>
    <xdr:sp macro="" textlink="">
      <xdr:nvSpPr>
        <xdr:cNvPr id="141" name="n_2mainValue【道路】&#10;一人当たり延長">
          <a:extLst>
            <a:ext uri="{FF2B5EF4-FFF2-40B4-BE49-F238E27FC236}">
              <a16:creationId xmlns:a16="http://schemas.microsoft.com/office/drawing/2014/main" id="{DDEE8004-49CE-4D22-9FA5-B576A1BB3E52}"/>
            </a:ext>
          </a:extLst>
        </xdr:cNvPr>
        <xdr:cNvSpPr txBox="1"/>
      </xdr:nvSpPr>
      <xdr:spPr>
        <a:xfrm>
          <a:off x="8450794" y="671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26429</xdr:rowOff>
    </xdr:from>
    <xdr:ext cx="599010" cy="259045"/>
    <xdr:sp macro="" textlink="">
      <xdr:nvSpPr>
        <xdr:cNvPr id="142" name="n_3mainValue【道路】&#10;一人当たり延長">
          <a:extLst>
            <a:ext uri="{FF2B5EF4-FFF2-40B4-BE49-F238E27FC236}">
              <a16:creationId xmlns:a16="http://schemas.microsoft.com/office/drawing/2014/main" id="{E91EC9D7-373F-4AFE-B2CE-B6063F5E11C1}"/>
            </a:ext>
          </a:extLst>
        </xdr:cNvPr>
        <xdr:cNvSpPr txBox="1"/>
      </xdr:nvSpPr>
      <xdr:spPr>
        <a:xfrm>
          <a:off x="7561794" y="671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6D848B90-4166-42C5-9E2E-16003A2FCEB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3577266F-7713-42A1-A97E-558DEAFA058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BADE1F27-5C74-4064-9923-A6E9BF1A215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40CA66F2-1BA5-47A2-A9F7-CC04BAE3D9A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CE87AC76-13CE-42C1-84A3-B8A7C13232F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44C8D173-BEB0-4A0F-A2C3-D9FB213F046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2DF8D5D6-1639-47C5-9841-428BC43D2DD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150CC4A5-04C3-4682-AEAA-1EC5ABBB09A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77352785-65D7-46F3-AC84-A4EF4199625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AC9947CA-AC6B-4E69-B4DC-A932CCB893C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C8268F15-FF50-4418-93CA-C2115C43A18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CAE2FD0B-3992-4EFA-9EF7-53F0A11F02F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664423B8-056B-455A-9C6B-32122EB36E8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2CB74904-1DF6-4441-A4DC-9A2E723D3F7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4BE2EABB-653E-4092-89C4-9F887C358AD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D62F359B-22E4-46AD-9DA3-E73158E1B94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A376938A-BB3C-43E0-A02F-65E400E9B6A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2FD0E528-0BF2-4E21-8F65-9C4DAE05545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71CAA0C-5A4E-4A60-85B3-F6B160C6BF0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53513372-6D5C-4BA3-8365-CE0E1AF9884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643E5ABB-952C-40D7-A4DA-22BECFD7C5F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634DA8E0-5AF7-46CC-B075-B17A57A9C07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145FEA25-2DE7-42A9-931A-8F8F7E8942A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FE22C573-5363-4AEA-8866-64FE0A8FF7C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A802DCD2-DF45-4E52-9F1D-07B8AC23625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id="{B0D91031-3A5A-48F8-994F-30300A9383CD}"/>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79C8BE0-27BB-4350-A3C9-AC954DBEFDB3}"/>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id="{EEE9FA55-F4AE-4EDE-BB85-D545D5322CCA}"/>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CDBC01ED-5740-495B-B57E-D7FE71828B27}"/>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id="{9E81BB3D-DF9F-4F0C-BF51-2B79D6D88F7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C327135E-763F-439B-A569-43C5AB4864E9}"/>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id="{B0759A54-D113-4B46-8590-C92D7AF24EDC}"/>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ABC667DF-F463-44A4-920B-E48BFA7AAB72}"/>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id="{3CA4E303-6E04-4E86-86DE-BD743578F969}"/>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id="{8E253539-E182-40F5-8A94-3F0B5F811C49}"/>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a:extLst>
            <a:ext uri="{FF2B5EF4-FFF2-40B4-BE49-F238E27FC236}">
              <a16:creationId xmlns:a16="http://schemas.microsoft.com/office/drawing/2014/main" id="{AA7088BD-62FD-4AF5-8AC9-BC29DED2AC94}"/>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9F25D313-6991-48AD-8AF6-EEEDA296F86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5C9E934-0BBC-4CE6-8B1A-F61D3C3103A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9DE0EC1-41C6-4298-8A82-D8BA49EC1AB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B7B6CC6-6DB2-4EDA-95E1-A820D55B67C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B9C652B-A912-449F-9C09-C85234DC8E9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128815</xdr:rowOff>
    </xdr:from>
    <xdr:to>
      <xdr:col>24</xdr:col>
      <xdr:colOff>114300</xdr:colOff>
      <xdr:row>60</xdr:row>
      <xdr:rowOff>58965</xdr:rowOff>
    </xdr:to>
    <xdr:sp macro="" textlink="">
      <xdr:nvSpPr>
        <xdr:cNvPr id="184" name="楕円 183">
          <a:extLst>
            <a:ext uri="{FF2B5EF4-FFF2-40B4-BE49-F238E27FC236}">
              <a16:creationId xmlns:a16="http://schemas.microsoft.com/office/drawing/2014/main" id="{C8651086-15AC-4088-A766-9A17CAB554F9}"/>
            </a:ext>
          </a:extLst>
        </xdr:cNvPr>
        <xdr:cNvSpPr/>
      </xdr:nvSpPr>
      <xdr:spPr>
        <a:xfrm>
          <a:off x="45847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151692</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5B39E771-2C7F-4EEF-8C07-45B0BBE13F72}"/>
            </a:ext>
          </a:extLst>
        </xdr:cNvPr>
        <xdr:cNvSpPr txBox="1"/>
      </xdr:nvSpPr>
      <xdr:spPr>
        <a:xfrm>
          <a:off x="4673600" y="10095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11249</xdr:rowOff>
    </xdr:from>
    <xdr:to>
      <xdr:col>20</xdr:col>
      <xdr:colOff>38100</xdr:colOff>
      <xdr:row>60</xdr:row>
      <xdr:rowOff>112849</xdr:rowOff>
    </xdr:to>
    <xdr:sp macro="" textlink="">
      <xdr:nvSpPr>
        <xdr:cNvPr id="186" name="楕円 185">
          <a:extLst>
            <a:ext uri="{FF2B5EF4-FFF2-40B4-BE49-F238E27FC236}">
              <a16:creationId xmlns:a16="http://schemas.microsoft.com/office/drawing/2014/main" id="{6CFB90C9-AB22-414B-ACB5-6A11239099ED}"/>
            </a:ext>
          </a:extLst>
        </xdr:cNvPr>
        <xdr:cNvSpPr/>
      </xdr:nvSpPr>
      <xdr:spPr>
        <a:xfrm>
          <a:off x="3746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8165</xdr:rowOff>
    </xdr:from>
    <xdr:to>
      <xdr:col>24</xdr:col>
      <xdr:colOff>63500</xdr:colOff>
      <xdr:row>60</xdr:row>
      <xdr:rowOff>62049</xdr:rowOff>
    </xdr:to>
    <xdr:cxnSp macro="">
      <xdr:nvCxnSpPr>
        <xdr:cNvPr id="187" name="直線コネクタ 186">
          <a:extLst>
            <a:ext uri="{FF2B5EF4-FFF2-40B4-BE49-F238E27FC236}">
              <a16:creationId xmlns:a16="http://schemas.microsoft.com/office/drawing/2014/main" id="{A5908553-2746-478F-BF11-02C575A2ECC5}"/>
            </a:ext>
          </a:extLst>
        </xdr:cNvPr>
        <xdr:cNvCxnSpPr/>
      </xdr:nvCxnSpPr>
      <xdr:spPr>
        <a:xfrm flipV="1">
          <a:off x="3797300" y="10295165"/>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154940</xdr:rowOff>
    </xdr:from>
    <xdr:to>
      <xdr:col>15</xdr:col>
      <xdr:colOff>101600</xdr:colOff>
      <xdr:row>60</xdr:row>
      <xdr:rowOff>85090</xdr:rowOff>
    </xdr:to>
    <xdr:sp macro="" textlink="">
      <xdr:nvSpPr>
        <xdr:cNvPr id="188" name="楕円 187">
          <a:extLst>
            <a:ext uri="{FF2B5EF4-FFF2-40B4-BE49-F238E27FC236}">
              <a16:creationId xmlns:a16="http://schemas.microsoft.com/office/drawing/2014/main" id="{A9B45EA5-4253-44FA-A1A5-EB330B865A69}"/>
            </a:ext>
          </a:extLst>
        </xdr:cNvPr>
        <xdr:cNvSpPr/>
      </xdr:nvSpPr>
      <xdr:spPr>
        <a:xfrm>
          <a:off x="2857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34290</xdr:rowOff>
    </xdr:from>
    <xdr:to>
      <xdr:col>19</xdr:col>
      <xdr:colOff>177800</xdr:colOff>
      <xdr:row>60</xdr:row>
      <xdr:rowOff>62049</xdr:rowOff>
    </xdr:to>
    <xdr:cxnSp macro="">
      <xdr:nvCxnSpPr>
        <xdr:cNvPr id="189" name="直線コネクタ 188">
          <a:extLst>
            <a:ext uri="{FF2B5EF4-FFF2-40B4-BE49-F238E27FC236}">
              <a16:creationId xmlns:a16="http://schemas.microsoft.com/office/drawing/2014/main" id="{00D012B8-C849-4D25-A297-70D22049EB83}"/>
            </a:ext>
          </a:extLst>
        </xdr:cNvPr>
        <xdr:cNvCxnSpPr/>
      </xdr:nvCxnSpPr>
      <xdr:spPr>
        <a:xfrm>
          <a:off x="2908300" y="1032129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136978</xdr:rowOff>
    </xdr:from>
    <xdr:to>
      <xdr:col>10</xdr:col>
      <xdr:colOff>165100</xdr:colOff>
      <xdr:row>61</xdr:row>
      <xdr:rowOff>67128</xdr:rowOff>
    </xdr:to>
    <xdr:sp macro="" textlink="">
      <xdr:nvSpPr>
        <xdr:cNvPr id="190" name="楕円 189">
          <a:extLst>
            <a:ext uri="{FF2B5EF4-FFF2-40B4-BE49-F238E27FC236}">
              <a16:creationId xmlns:a16="http://schemas.microsoft.com/office/drawing/2014/main" id="{BD8159BB-6B79-4738-926B-74E2F75EF2AC}"/>
            </a:ext>
          </a:extLst>
        </xdr:cNvPr>
        <xdr:cNvSpPr/>
      </xdr:nvSpPr>
      <xdr:spPr>
        <a:xfrm>
          <a:off x="1968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34290</xdr:rowOff>
    </xdr:from>
    <xdr:to>
      <xdr:col>15</xdr:col>
      <xdr:colOff>50800</xdr:colOff>
      <xdr:row>61</xdr:row>
      <xdr:rowOff>16328</xdr:rowOff>
    </xdr:to>
    <xdr:cxnSp macro="">
      <xdr:nvCxnSpPr>
        <xdr:cNvPr id="191" name="直線コネクタ 190">
          <a:extLst>
            <a:ext uri="{FF2B5EF4-FFF2-40B4-BE49-F238E27FC236}">
              <a16:creationId xmlns:a16="http://schemas.microsoft.com/office/drawing/2014/main" id="{CF72CC81-BA1A-4FE5-84A9-46B83ED096EE}"/>
            </a:ext>
          </a:extLst>
        </xdr:cNvPr>
        <xdr:cNvCxnSpPr/>
      </xdr:nvCxnSpPr>
      <xdr:spPr>
        <a:xfrm flipV="1">
          <a:off x="2019300" y="10321290"/>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BDABE471-9C8A-4BAE-80B5-F745881277C1}"/>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3A810463-E6D6-49EA-85B8-5AA906D91C0D}"/>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953023E3-1CFE-47BF-9E79-72DBC9AD2924}"/>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7A65FAB3-9843-4749-AD50-A9EFF626483A}"/>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129376</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9DF280DC-F2F5-476D-9ACD-0E9BB91995FD}"/>
            </a:ext>
          </a:extLst>
        </xdr:cNvPr>
        <xdr:cNvSpPr txBox="1"/>
      </xdr:nvSpPr>
      <xdr:spPr>
        <a:xfrm>
          <a:off x="35820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8999D8E8-407B-4525-BAE2-04B5500B0C15}"/>
            </a:ext>
          </a:extLst>
        </xdr:cNvPr>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58255</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33F75B41-6E36-426E-8149-BBB5CD2C2A26}"/>
            </a:ext>
          </a:extLst>
        </xdr:cNvPr>
        <xdr:cNvSpPr txBox="1"/>
      </xdr:nvSpPr>
      <xdr:spPr>
        <a:xfrm>
          <a:off x="1816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929FDBFB-CC75-4ACB-970F-7C05028EE92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2F08B4CC-C1C8-44D7-8979-A7B917E4089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561F7CD3-E56E-4B24-A359-F4AADB8872A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90FDDE37-1D1F-48C0-95CA-8240F4AEA4D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B158083A-D066-4E5C-99FD-066CE79722F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FDE3B8B4-33FB-4FB6-9968-16A7C49B97C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23A20C33-7D1B-4A99-B1C1-C82A4199FCF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2FCA15D3-82E2-4899-994B-908CF4778D0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EC11D61A-49B3-4281-8A36-08254978B1C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324AD6C4-6625-427F-BB81-A57715C5B22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A43A8183-1A10-4E8F-A9DD-CCDA1448ABA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19DAB121-6F25-4FE9-BE18-6123A9B7469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1524F1AB-2B8A-4DBA-BCFC-06DD304DC22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6C31E780-A4B0-466B-AF0E-8C55A13CE318}"/>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526DCB77-4AF8-43FF-A636-261A259F305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a:extLst>
            <a:ext uri="{FF2B5EF4-FFF2-40B4-BE49-F238E27FC236}">
              <a16:creationId xmlns:a16="http://schemas.microsoft.com/office/drawing/2014/main" id="{72D197DC-5A12-41E4-8C44-10C2099270F8}"/>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C9E2A14D-C473-4EC9-94C8-041DEE37478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a:extLst>
            <a:ext uri="{FF2B5EF4-FFF2-40B4-BE49-F238E27FC236}">
              <a16:creationId xmlns:a16="http://schemas.microsoft.com/office/drawing/2014/main" id="{A29E4538-EE91-4BFF-8B5D-D52060636A24}"/>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331CA87A-1355-4ECE-A424-8F21B20E856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a:extLst>
            <a:ext uri="{FF2B5EF4-FFF2-40B4-BE49-F238E27FC236}">
              <a16:creationId xmlns:a16="http://schemas.microsoft.com/office/drawing/2014/main" id="{F73FFAA1-3944-4410-A8D6-9053A16E8BB2}"/>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DB4D6407-E47D-46B6-A078-B7B2BBC7BFA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4725CBA4-6E3B-4543-A491-48E67AE71D42}"/>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4EB16511-3633-4EFF-9709-5E6EFE2936B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a:extLst>
            <a:ext uri="{FF2B5EF4-FFF2-40B4-BE49-F238E27FC236}">
              <a16:creationId xmlns:a16="http://schemas.microsoft.com/office/drawing/2014/main" id="{27304953-B3DD-4629-9540-607E95390992}"/>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4F73288D-DE6E-4392-BDAB-BF45007B9109}"/>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a:extLst>
            <a:ext uri="{FF2B5EF4-FFF2-40B4-BE49-F238E27FC236}">
              <a16:creationId xmlns:a16="http://schemas.microsoft.com/office/drawing/2014/main" id="{43F1E7E6-761C-4EFB-A6A6-76CF3A65319A}"/>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a:extLst>
            <a:ext uri="{FF2B5EF4-FFF2-40B4-BE49-F238E27FC236}">
              <a16:creationId xmlns:a16="http://schemas.microsoft.com/office/drawing/2014/main" id="{26B5B969-E1D2-4B08-8DFC-48043215C741}"/>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a:extLst>
            <a:ext uri="{FF2B5EF4-FFF2-40B4-BE49-F238E27FC236}">
              <a16:creationId xmlns:a16="http://schemas.microsoft.com/office/drawing/2014/main" id="{CD9EDA65-8ACD-4316-BC9F-4303D114AFE6}"/>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27" name="【橋りょう・トンネル】&#10;一人当たり有形固定資産（償却資産）額平均値テキスト">
          <a:extLst>
            <a:ext uri="{FF2B5EF4-FFF2-40B4-BE49-F238E27FC236}">
              <a16:creationId xmlns:a16="http://schemas.microsoft.com/office/drawing/2014/main" id="{AFDFAFBF-23A1-45BE-A0F1-27648A017AF2}"/>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a:extLst>
            <a:ext uri="{FF2B5EF4-FFF2-40B4-BE49-F238E27FC236}">
              <a16:creationId xmlns:a16="http://schemas.microsoft.com/office/drawing/2014/main" id="{5692150F-77E7-4170-9CB4-7F4864EBF68D}"/>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a:extLst>
            <a:ext uri="{FF2B5EF4-FFF2-40B4-BE49-F238E27FC236}">
              <a16:creationId xmlns:a16="http://schemas.microsoft.com/office/drawing/2014/main" id="{5C6AB4AD-1304-4B97-9F7C-A95401716E3D}"/>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a:extLst>
            <a:ext uri="{FF2B5EF4-FFF2-40B4-BE49-F238E27FC236}">
              <a16:creationId xmlns:a16="http://schemas.microsoft.com/office/drawing/2014/main" id="{F864AF73-4567-4086-A4C3-A355D8FEC58F}"/>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a:extLst>
            <a:ext uri="{FF2B5EF4-FFF2-40B4-BE49-F238E27FC236}">
              <a16:creationId xmlns:a16="http://schemas.microsoft.com/office/drawing/2014/main" id="{63C24608-BE25-4A6A-91E0-EDFF622AC0C1}"/>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a:extLst>
            <a:ext uri="{FF2B5EF4-FFF2-40B4-BE49-F238E27FC236}">
              <a16:creationId xmlns:a16="http://schemas.microsoft.com/office/drawing/2014/main" id="{9D589971-523E-4098-B6D3-F3BED18FC8C7}"/>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BC943CE-F6E3-4577-BE0E-69D0E76F0D8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99AF532-6455-4F35-BDEF-C224D33F57C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2F7F6208-937D-409E-9DBE-4211965910F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CD793BFE-6ABD-4CBA-912B-93400A153D2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B14AF865-987D-4178-A123-C15BC0C5ACF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1800</xdr:rowOff>
    </xdr:from>
    <xdr:to>
      <xdr:col>55</xdr:col>
      <xdr:colOff>50800</xdr:colOff>
      <xdr:row>64</xdr:row>
      <xdr:rowOff>103400</xdr:rowOff>
    </xdr:to>
    <xdr:sp macro="" textlink="">
      <xdr:nvSpPr>
        <xdr:cNvPr id="238" name="楕円 237">
          <a:extLst>
            <a:ext uri="{FF2B5EF4-FFF2-40B4-BE49-F238E27FC236}">
              <a16:creationId xmlns:a16="http://schemas.microsoft.com/office/drawing/2014/main" id="{6BF1524D-9ED0-497B-A6CD-FA405F63FB00}"/>
            </a:ext>
          </a:extLst>
        </xdr:cNvPr>
        <xdr:cNvSpPr/>
      </xdr:nvSpPr>
      <xdr:spPr>
        <a:xfrm>
          <a:off x="10426700" y="109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88177</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EC1D1FA9-EB64-4CAB-8B97-3CD8AC94011C}"/>
            </a:ext>
          </a:extLst>
        </xdr:cNvPr>
        <xdr:cNvSpPr txBox="1"/>
      </xdr:nvSpPr>
      <xdr:spPr>
        <a:xfrm>
          <a:off x="10515600" y="1088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3897</xdr:rowOff>
    </xdr:from>
    <xdr:to>
      <xdr:col>50</xdr:col>
      <xdr:colOff>165100</xdr:colOff>
      <xdr:row>64</xdr:row>
      <xdr:rowOff>105497</xdr:rowOff>
    </xdr:to>
    <xdr:sp macro="" textlink="">
      <xdr:nvSpPr>
        <xdr:cNvPr id="240" name="楕円 239">
          <a:extLst>
            <a:ext uri="{FF2B5EF4-FFF2-40B4-BE49-F238E27FC236}">
              <a16:creationId xmlns:a16="http://schemas.microsoft.com/office/drawing/2014/main" id="{0F5D7C06-8789-49F3-BDBF-7E5D7A0EEA86}"/>
            </a:ext>
          </a:extLst>
        </xdr:cNvPr>
        <xdr:cNvSpPr/>
      </xdr:nvSpPr>
      <xdr:spPr>
        <a:xfrm>
          <a:off x="9588500" y="1097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52600</xdr:rowOff>
    </xdr:from>
    <xdr:to>
      <xdr:col>55</xdr:col>
      <xdr:colOff>0</xdr:colOff>
      <xdr:row>64</xdr:row>
      <xdr:rowOff>54697</xdr:rowOff>
    </xdr:to>
    <xdr:cxnSp macro="">
      <xdr:nvCxnSpPr>
        <xdr:cNvPr id="241" name="直線コネクタ 240">
          <a:extLst>
            <a:ext uri="{FF2B5EF4-FFF2-40B4-BE49-F238E27FC236}">
              <a16:creationId xmlns:a16="http://schemas.microsoft.com/office/drawing/2014/main" id="{1112C633-8BE5-4CFD-B7DD-A95B81EBE1F6}"/>
            </a:ext>
          </a:extLst>
        </xdr:cNvPr>
        <xdr:cNvCxnSpPr/>
      </xdr:nvCxnSpPr>
      <xdr:spPr>
        <a:xfrm flipV="1">
          <a:off x="9639300" y="11025400"/>
          <a:ext cx="838200" cy="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3056</xdr:rowOff>
    </xdr:from>
    <xdr:to>
      <xdr:col>46</xdr:col>
      <xdr:colOff>38100</xdr:colOff>
      <xdr:row>64</xdr:row>
      <xdr:rowOff>104656</xdr:rowOff>
    </xdr:to>
    <xdr:sp macro="" textlink="">
      <xdr:nvSpPr>
        <xdr:cNvPr id="242" name="楕円 241">
          <a:extLst>
            <a:ext uri="{FF2B5EF4-FFF2-40B4-BE49-F238E27FC236}">
              <a16:creationId xmlns:a16="http://schemas.microsoft.com/office/drawing/2014/main" id="{240D2513-D43E-4385-B78B-46E5CF1D7846}"/>
            </a:ext>
          </a:extLst>
        </xdr:cNvPr>
        <xdr:cNvSpPr/>
      </xdr:nvSpPr>
      <xdr:spPr>
        <a:xfrm>
          <a:off x="8699500" y="1097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53856</xdr:rowOff>
    </xdr:from>
    <xdr:to>
      <xdr:col>50</xdr:col>
      <xdr:colOff>114300</xdr:colOff>
      <xdr:row>64</xdr:row>
      <xdr:rowOff>54697</xdr:rowOff>
    </xdr:to>
    <xdr:cxnSp macro="">
      <xdr:nvCxnSpPr>
        <xdr:cNvPr id="243" name="直線コネクタ 242">
          <a:extLst>
            <a:ext uri="{FF2B5EF4-FFF2-40B4-BE49-F238E27FC236}">
              <a16:creationId xmlns:a16="http://schemas.microsoft.com/office/drawing/2014/main" id="{4ACA748B-371D-4E08-A8B2-B9F9483D5AEB}"/>
            </a:ext>
          </a:extLst>
        </xdr:cNvPr>
        <xdr:cNvCxnSpPr/>
      </xdr:nvCxnSpPr>
      <xdr:spPr>
        <a:xfrm>
          <a:off x="8750300" y="11026656"/>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6724</xdr:rowOff>
    </xdr:from>
    <xdr:to>
      <xdr:col>41</xdr:col>
      <xdr:colOff>101600</xdr:colOff>
      <xdr:row>64</xdr:row>
      <xdr:rowOff>108324</xdr:rowOff>
    </xdr:to>
    <xdr:sp macro="" textlink="">
      <xdr:nvSpPr>
        <xdr:cNvPr id="244" name="楕円 243">
          <a:extLst>
            <a:ext uri="{FF2B5EF4-FFF2-40B4-BE49-F238E27FC236}">
              <a16:creationId xmlns:a16="http://schemas.microsoft.com/office/drawing/2014/main" id="{A54CE6CC-DDE0-441B-8634-A97D2679D4B1}"/>
            </a:ext>
          </a:extLst>
        </xdr:cNvPr>
        <xdr:cNvSpPr/>
      </xdr:nvSpPr>
      <xdr:spPr>
        <a:xfrm>
          <a:off x="7810500" y="1097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53856</xdr:rowOff>
    </xdr:from>
    <xdr:to>
      <xdr:col>45</xdr:col>
      <xdr:colOff>177800</xdr:colOff>
      <xdr:row>64</xdr:row>
      <xdr:rowOff>57524</xdr:rowOff>
    </xdr:to>
    <xdr:cxnSp macro="">
      <xdr:nvCxnSpPr>
        <xdr:cNvPr id="245" name="直線コネクタ 244">
          <a:extLst>
            <a:ext uri="{FF2B5EF4-FFF2-40B4-BE49-F238E27FC236}">
              <a16:creationId xmlns:a16="http://schemas.microsoft.com/office/drawing/2014/main" id="{D0096804-91C3-4711-9197-D6DDFA13E0E1}"/>
            </a:ext>
          </a:extLst>
        </xdr:cNvPr>
        <xdr:cNvCxnSpPr/>
      </xdr:nvCxnSpPr>
      <xdr:spPr>
        <a:xfrm flipV="1">
          <a:off x="7861300" y="11026656"/>
          <a:ext cx="88900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46" name="n_1aveValue【橋りょう・トンネル】&#10;一人当たり有形固定資産（償却資産）額">
          <a:extLst>
            <a:ext uri="{FF2B5EF4-FFF2-40B4-BE49-F238E27FC236}">
              <a16:creationId xmlns:a16="http://schemas.microsoft.com/office/drawing/2014/main" id="{05CD8609-2B40-44C2-A481-0EBCBFF1E01E}"/>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47" name="n_2aveValue【橋りょう・トンネル】&#10;一人当たり有形固定資産（償却資産）額">
          <a:extLst>
            <a:ext uri="{FF2B5EF4-FFF2-40B4-BE49-F238E27FC236}">
              <a16:creationId xmlns:a16="http://schemas.microsoft.com/office/drawing/2014/main" id="{8E3EAF96-F371-4EC5-A586-FDE32D083A2F}"/>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48" name="n_3aveValue【橋りょう・トンネル】&#10;一人当たり有形固定資産（償却資産）額">
          <a:extLst>
            <a:ext uri="{FF2B5EF4-FFF2-40B4-BE49-F238E27FC236}">
              <a16:creationId xmlns:a16="http://schemas.microsoft.com/office/drawing/2014/main" id="{95DF71A3-F33F-487F-930E-BA30101A098D}"/>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A1CF493-6FC6-4151-84A2-47970F3366D0}"/>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96624</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1E3F752D-2769-465E-B18E-E4B18CBF33D6}"/>
            </a:ext>
          </a:extLst>
        </xdr:cNvPr>
        <xdr:cNvSpPr txBox="1"/>
      </xdr:nvSpPr>
      <xdr:spPr>
        <a:xfrm>
          <a:off x="9327095" y="1106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95783</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A9D4DE70-1C51-44B6-AC67-4D0D63006991}"/>
            </a:ext>
          </a:extLst>
        </xdr:cNvPr>
        <xdr:cNvSpPr txBox="1"/>
      </xdr:nvSpPr>
      <xdr:spPr>
        <a:xfrm>
          <a:off x="8450795" y="1106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99451</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D8BEAA11-4B9B-4994-8341-15358C7336D9}"/>
            </a:ext>
          </a:extLst>
        </xdr:cNvPr>
        <xdr:cNvSpPr txBox="1"/>
      </xdr:nvSpPr>
      <xdr:spPr>
        <a:xfrm>
          <a:off x="7561795" y="1107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F743840E-D734-49AA-A5CC-D321B46E523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67FD5D27-320D-4D4A-9A8E-84715E32E5C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419F50C2-81AA-4651-9398-A6B304C2A0F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FBE5A42E-8844-4CE7-A120-6FDC6C68BDE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15025683-F321-4791-993E-94C445916F7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48071E7D-FE50-4428-8EF3-4B669653678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B40E5017-6B29-4520-B941-4B681E2DD89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A5313E96-E2F7-45D1-8E6C-B0C2A92D3C0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4155EABF-F5FF-4E60-9F9D-6944A01BBF0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6B93B2A5-7142-4F9E-A350-04F729166E8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1AC4CB-BA83-4C9A-978D-872B50AF58A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B369F031-0F74-4A8A-B442-278EBF693D3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A45065F1-4A48-4867-910B-3A01FCD5600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5C9F2DF5-9A74-433E-BC2F-961515B2319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4F67902C-8C25-4D35-9D73-B8C3ED58F3E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5BCF6B69-1B55-49B8-9107-E727B3B3778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A70DE1A1-4D05-4DDB-B48B-30CD574F1DE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95FF2146-FC65-4B25-9F24-2FF15E1679C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6FD3CA77-EE8C-4913-949A-B98F77713FB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9ACBBA80-AD05-4C56-BF95-D56C1F87768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7110BCFC-BC7A-400E-B16A-E80A86CB1D7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7B0C5BCF-1C99-41A3-882A-0B463517FA6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BAF62676-C74E-4DD0-AA50-C9F1E03648C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93F2CD54-D6D0-4CB7-9AE7-257941557FD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5D92157F-91B1-4329-828C-8B034947532F}"/>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BF67CCE8-F567-4C37-85E2-AC939E99415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65074967-B1D8-4140-98BE-F2952C74FDF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7EC7BE38-B8CA-4D08-AC6E-E1124B8D840C}"/>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5C8CC7EC-0B2D-4DE8-8741-7C63FC4A39CE}"/>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3351EDBE-6707-4F84-BB56-34E193C4B961}"/>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a:extLst>
            <a:ext uri="{FF2B5EF4-FFF2-40B4-BE49-F238E27FC236}">
              <a16:creationId xmlns:a16="http://schemas.microsoft.com/office/drawing/2014/main" id="{A8CF6122-C20A-4D54-9043-6F7785569503}"/>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32FD4D05-4AAD-49CF-A2FD-EA85D86DDD86}"/>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a:extLst>
            <a:ext uri="{FF2B5EF4-FFF2-40B4-BE49-F238E27FC236}">
              <a16:creationId xmlns:a16="http://schemas.microsoft.com/office/drawing/2014/main" id="{D8F76EF3-B3AB-46FC-96C8-B7B394BF8EAD}"/>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a:extLst>
            <a:ext uri="{FF2B5EF4-FFF2-40B4-BE49-F238E27FC236}">
              <a16:creationId xmlns:a16="http://schemas.microsoft.com/office/drawing/2014/main" id="{ACFFEFB2-2D01-4671-8F92-D0EEAA260F0C}"/>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a:extLst>
            <a:ext uri="{FF2B5EF4-FFF2-40B4-BE49-F238E27FC236}">
              <a16:creationId xmlns:a16="http://schemas.microsoft.com/office/drawing/2014/main" id="{C6BBD7EF-2E7F-40CB-BDC5-F40399FE04CB}"/>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BC0789B3-E4D6-4C4D-88D9-ADE70C8B584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9AE6265-6E68-43F2-A118-CD66013A7E6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CE2A4FC5-684E-4249-8773-92D09308E0E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7A7757C4-B837-453C-9438-F2CA3F28626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7C9E8221-3953-40A0-BF15-431889C5B78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114936</xdr:rowOff>
    </xdr:from>
    <xdr:to>
      <xdr:col>24</xdr:col>
      <xdr:colOff>114300</xdr:colOff>
      <xdr:row>83</xdr:row>
      <xdr:rowOff>45086</xdr:rowOff>
    </xdr:to>
    <xdr:sp macro="" textlink="">
      <xdr:nvSpPr>
        <xdr:cNvPr id="293" name="楕円 292">
          <a:extLst>
            <a:ext uri="{FF2B5EF4-FFF2-40B4-BE49-F238E27FC236}">
              <a16:creationId xmlns:a16="http://schemas.microsoft.com/office/drawing/2014/main" id="{F307BFE7-42F1-44D5-BBCD-C471428F15F7}"/>
            </a:ext>
          </a:extLst>
        </xdr:cNvPr>
        <xdr:cNvSpPr/>
      </xdr:nvSpPr>
      <xdr:spPr>
        <a:xfrm>
          <a:off x="45847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93363</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6BB64DA5-4BE7-47C2-932E-FBCCDE1F3E18}"/>
            </a:ext>
          </a:extLst>
        </xdr:cNvPr>
        <xdr:cNvSpPr txBox="1"/>
      </xdr:nvSpPr>
      <xdr:spPr>
        <a:xfrm>
          <a:off x="4673600"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295" name="楕円 294">
          <a:extLst>
            <a:ext uri="{FF2B5EF4-FFF2-40B4-BE49-F238E27FC236}">
              <a16:creationId xmlns:a16="http://schemas.microsoft.com/office/drawing/2014/main" id="{0AACD094-0609-4137-A7E0-81819E3DBEF1}"/>
            </a:ext>
          </a:extLst>
        </xdr:cNvPr>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82</xdr:row>
      <xdr:rowOff>165736</xdr:rowOff>
    </xdr:to>
    <xdr:cxnSp macro="">
      <xdr:nvCxnSpPr>
        <xdr:cNvPr id="296" name="直線コネクタ 295">
          <a:extLst>
            <a:ext uri="{FF2B5EF4-FFF2-40B4-BE49-F238E27FC236}">
              <a16:creationId xmlns:a16="http://schemas.microsoft.com/office/drawing/2014/main" id="{BD8B378C-1B69-4332-9CB9-7357FDB31A6A}"/>
            </a:ext>
          </a:extLst>
        </xdr:cNvPr>
        <xdr:cNvCxnSpPr/>
      </xdr:nvCxnSpPr>
      <xdr:spPr>
        <a:xfrm>
          <a:off x="3797300" y="1421130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2539</xdr:rowOff>
    </xdr:from>
    <xdr:to>
      <xdr:col>15</xdr:col>
      <xdr:colOff>101600</xdr:colOff>
      <xdr:row>82</xdr:row>
      <xdr:rowOff>104139</xdr:rowOff>
    </xdr:to>
    <xdr:sp macro="" textlink="">
      <xdr:nvSpPr>
        <xdr:cNvPr id="297" name="楕円 296">
          <a:extLst>
            <a:ext uri="{FF2B5EF4-FFF2-40B4-BE49-F238E27FC236}">
              <a16:creationId xmlns:a16="http://schemas.microsoft.com/office/drawing/2014/main" id="{B57CC9A8-54AF-406A-9B5A-B783C07F4AC6}"/>
            </a:ext>
          </a:extLst>
        </xdr:cNvPr>
        <xdr:cNvSpPr/>
      </xdr:nvSpPr>
      <xdr:spPr>
        <a:xfrm>
          <a:off x="2857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53339</xdr:rowOff>
    </xdr:from>
    <xdr:to>
      <xdr:col>19</xdr:col>
      <xdr:colOff>177800</xdr:colOff>
      <xdr:row>82</xdr:row>
      <xdr:rowOff>152400</xdr:rowOff>
    </xdr:to>
    <xdr:cxnSp macro="">
      <xdr:nvCxnSpPr>
        <xdr:cNvPr id="298" name="直線コネクタ 297">
          <a:extLst>
            <a:ext uri="{FF2B5EF4-FFF2-40B4-BE49-F238E27FC236}">
              <a16:creationId xmlns:a16="http://schemas.microsoft.com/office/drawing/2014/main" id="{035189D0-762F-48E3-A886-A1209D4E52E6}"/>
            </a:ext>
          </a:extLst>
        </xdr:cNvPr>
        <xdr:cNvCxnSpPr/>
      </xdr:nvCxnSpPr>
      <xdr:spPr>
        <a:xfrm>
          <a:off x="2908300" y="141122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107314</xdr:rowOff>
    </xdr:from>
    <xdr:to>
      <xdr:col>10</xdr:col>
      <xdr:colOff>165100</xdr:colOff>
      <xdr:row>83</xdr:row>
      <xdr:rowOff>37464</xdr:rowOff>
    </xdr:to>
    <xdr:sp macro="" textlink="">
      <xdr:nvSpPr>
        <xdr:cNvPr id="299" name="楕円 298">
          <a:extLst>
            <a:ext uri="{FF2B5EF4-FFF2-40B4-BE49-F238E27FC236}">
              <a16:creationId xmlns:a16="http://schemas.microsoft.com/office/drawing/2014/main" id="{EF83466F-A722-4EC1-BBBA-4806E456C1BA}"/>
            </a:ext>
          </a:extLst>
        </xdr:cNvPr>
        <xdr:cNvSpPr/>
      </xdr:nvSpPr>
      <xdr:spPr>
        <a:xfrm>
          <a:off x="1968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53339</xdr:rowOff>
    </xdr:from>
    <xdr:to>
      <xdr:col>15</xdr:col>
      <xdr:colOff>50800</xdr:colOff>
      <xdr:row>82</xdr:row>
      <xdr:rowOff>158114</xdr:rowOff>
    </xdr:to>
    <xdr:cxnSp macro="">
      <xdr:nvCxnSpPr>
        <xdr:cNvPr id="300" name="直線コネクタ 299">
          <a:extLst>
            <a:ext uri="{FF2B5EF4-FFF2-40B4-BE49-F238E27FC236}">
              <a16:creationId xmlns:a16="http://schemas.microsoft.com/office/drawing/2014/main" id="{8D9EBC01-4CD4-409B-AD57-1FCD89F963E1}"/>
            </a:ext>
          </a:extLst>
        </xdr:cNvPr>
        <xdr:cNvCxnSpPr/>
      </xdr:nvCxnSpPr>
      <xdr:spPr>
        <a:xfrm flipV="1">
          <a:off x="2019300" y="14112239"/>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a:extLst>
            <a:ext uri="{FF2B5EF4-FFF2-40B4-BE49-F238E27FC236}">
              <a16:creationId xmlns:a16="http://schemas.microsoft.com/office/drawing/2014/main" id="{FC4BF5A8-557E-4494-BD24-8A74FFB40DC6}"/>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2" name="n_2aveValue【公営住宅】&#10;有形固定資産減価償却率">
          <a:extLst>
            <a:ext uri="{FF2B5EF4-FFF2-40B4-BE49-F238E27FC236}">
              <a16:creationId xmlns:a16="http://schemas.microsoft.com/office/drawing/2014/main" id="{E50D21A5-F112-4EC1-B324-6B957F2955B2}"/>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3" name="n_3aveValue【公営住宅】&#10;有形固定資産減価償却率">
          <a:extLst>
            <a:ext uri="{FF2B5EF4-FFF2-40B4-BE49-F238E27FC236}">
              <a16:creationId xmlns:a16="http://schemas.microsoft.com/office/drawing/2014/main" id="{1E25F94F-02E4-452A-9B98-4CD2EDE40274}"/>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a:extLst>
            <a:ext uri="{FF2B5EF4-FFF2-40B4-BE49-F238E27FC236}">
              <a16:creationId xmlns:a16="http://schemas.microsoft.com/office/drawing/2014/main" id="{E2BDBB5A-A624-41D1-BA6B-28905C22764B}"/>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22877</xdr:rowOff>
    </xdr:from>
    <xdr:ext cx="405111" cy="259045"/>
    <xdr:sp macro="" textlink="">
      <xdr:nvSpPr>
        <xdr:cNvPr id="305" name="n_1mainValue【公営住宅】&#10;有形固定資産減価償却率">
          <a:extLst>
            <a:ext uri="{FF2B5EF4-FFF2-40B4-BE49-F238E27FC236}">
              <a16:creationId xmlns:a16="http://schemas.microsoft.com/office/drawing/2014/main" id="{0BD3C4D2-DB60-45BF-9744-3771853D342C}"/>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95266</xdr:rowOff>
    </xdr:from>
    <xdr:ext cx="405111" cy="259045"/>
    <xdr:sp macro="" textlink="">
      <xdr:nvSpPr>
        <xdr:cNvPr id="306" name="n_2mainValue【公営住宅】&#10;有形固定資産減価償却率">
          <a:extLst>
            <a:ext uri="{FF2B5EF4-FFF2-40B4-BE49-F238E27FC236}">
              <a16:creationId xmlns:a16="http://schemas.microsoft.com/office/drawing/2014/main" id="{79AF6B96-2F6A-4122-84E0-436B96E19CB8}"/>
            </a:ext>
          </a:extLst>
        </xdr:cNvPr>
        <xdr:cNvSpPr txBox="1"/>
      </xdr:nvSpPr>
      <xdr:spPr>
        <a:xfrm>
          <a:off x="2705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28591</xdr:rowOff>
    </xdr:from>
    <xdr:ext cx="405111" cy="259045"/>
    <xdr:sp macro="" textlink="">
      <xdr:nvSpPr>
        <xdr:cNvPr id="307" name="n_3mainValue【公営住宅】&#10;有形固定資産減価償却率">
          <a:extLst>
            <a:ext uri="{FF2B5EF4-FFF2-40B4-BE49-F238E27FC236}">
              <a16:creationId xmlns:a16="http://schemas.microsoft.com/office/drawing/2014/main" id="{62149DF5-7940-4815-AE17-EFD3A976404B}"/>
            </a:ext>
          </a:extLst>
        </xdr:cNvPr>
        <xdr:cNvSpPr txBox="1"/>
      </xdr:nvSpPr>
      <xdr:spPr>
        <a:xfrm>
          <a:off x="1816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ED066702-2370-4452-9C5C-5A6490E61A7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1A6D065C-7DF2-4D3A-A078-F1CC477BEDD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62FCA2CA-2234-426E-A9F8-50655DC3D28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19AAC054-04E1-4A8C-BC5D-0A01EABADB5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D3FEC2EF-C67C-4B39-A70E-A20CA538FAA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CFB47682-1E68-465F-BF00-A95A139A0BA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5FCB713E-3B1B-4C03-A2EB-361DE2668F3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46A907FE-EB06-46D2-84FC-93424C2A35D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24D0D616-971A-4D4B-8A7B-5FE08B7F423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B7ED8DC6-B684-4A94-A752-5ADD6876DAB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19E42B0B-BF3F-4047-9333-05E3DE40E87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1385CC55-6902-480B-9033-6145CE0F8CD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B0394992-7632-42B6-B041-3B7E1B79FDB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a:extLst>
            <a:ext uri="{FF2B5EF4-FFF2-40B4-BE49-F238E27FC236}">
              <a16:creationId xmlns:a16="http://schemas.microsoft.com/office/drawing/2014/main" id="{E8E5572D-10B2-46FE-BFBD-B5C1928D843E}"/>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5CCD8304-3437-4239-837D-CD6438A3650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a:extLst>
            <a:ext uri="{FF2B5EF4-FFF2-40B4-BE49-F238E27FC236}">
              <a16:creationId xmlns:a16="http://schemas.microsoft.com/office/drawing/2014/main" id="{CEC1DB94-ED11-422A-A9D3-6CEA4A48A811}"/>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F58BEC57-0AA0-4E8F-8D96-B9DDAC88628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a:extLst>
            <a:ext uri="{FF2B5EF4-FFF2-40B4-BE49-F238E27FC236}">
              <a16:creationId xmlns:a16="http://schemas.microsoft.com/office/drawing/2014/main" id="{08F067FD-B6CF-4F0A-80DB-B09EE8C985D6}"/>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FE130FB9-22A1-4862-8745-813434459EC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a:extLst>
            <a:ext uri="{FF2B5EF4-FFF2-40B4-BE49-F238E27FC236}">
              <a16:creationId xmlns:a16="http://schemas.microsoft.com/office/drawing/2014/main" id="{25C9849F-0839-474D-AFD4-7F26940EEFAD}"/>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C4CEC3AC-82BF-44C5-B004-550373D6850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C4B15A69-44FC-452F-A211-1478598D356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5E6C9B3C-5721-4155-8D16-24ADB039AF7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a:extLst>
            <a:ext uri="{FF2B5EF4-FFF2-40B4-BE49-F238E27FC236}">
              <a16:creationId xmlns:a16="http://schemas.microsoft.com/office/drawing/2014/main" id="{3856D1CE-5643-42BD-8ED4-A0C262FFEC06}"/>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a:extLst>
            <a:ext uri="{FF2B5EF4-FFF2-40B4-BE49-F238E27FC236}">
              <a16:creationId xmlns:a16="http://schemas.microsoft.com/office/drawing/2014/main" id="{8D7E266E-AA8D-49E6-BA78-11B19EB10B34}"/>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a:extLst>
            <a:ext uri="{FF2B5EF4-FFF2-40B4-BE49-F238E27FC236}">
              <a16:creationId xmlns:a16="http://schemas.microsoft.com/office/drawing/2014/main" id="{8012B351-C4F5-45F8-82EE-147494EA23F2}"/>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a:extLst>
            <a:ext uri="{FF2B5EF4-FFF2-40B4-BE49-F238E27FC236}">
              <a16:creationId xmlns:a16="http://schemas.microsoft.com/office/drawing/2014/main" id="{1324C2D6-0A7B-4837-B91E-82AEB50AEE9D}"/>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a:extLst>
            <a:ext uri="{FF2B5EF4-FFF2-40B4-BE49-F238E27FC236}">
              <a16:creationId xmlns:a16="http://schemas.microsoft.com/office/drawing/2014/main" id="{B9A11451-9788-45E1-8CC3-46699003EED2}"/>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36" name="【公営住宅】&#10;一人当たり面積平均値テキスト">
          <a:extLst>
            <a:ext uri="{FF2B5EF4-FFF2-40B4-BE49-F238E27FC236}">
              <a16:creationId xmlns:a16="http://schemas.microsoft.com/office/drawing/2014/main" id="{BEE8A9EB-CA6B-453D-B489-9C254B7C20FE}"/>
            </a:ext>
          </a:extLst>
        </xdr:cNvPr>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a:extLst>
            <a:ext uri="{FF2B5EF4-FFF2-40B4-BE49-F238E27FC236}">
              <a16:creationId xmlns:a16="http://schemas.microsoft.com/office/drawing/2014/main" id="{1D464BA9-A265-424A-9EB4-C762F70F72DC}"/>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a:extLst>
            <a:ext uri="{FF2B5EF4-FFF2-40B4-BE49-F238E27FC236}">
              <a16:creationId xmlns:a16="http://schemas.microsoft.com/office/drawing/2014/main" id="{95C4110F-010E-466F-B230-DEC02A0FB789}"/>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a:extLst>
            <a:ext uri="{FF2B5EF4-FFF2-40B4-BE49-F238E27FC236}">
              <a16:creationId xmlns:a16="http://schemas.microsoft.com/office/drawing/2014/main" id="{43B3BE20-22C4-4E7F-9175-04B08FE620F9}"/>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a:extLst>
            <a:ext uri="{FF2B5EF4-FFF2-40B4-BE49-F238E27FC236}">
              <a16:creationId xmlns:a16="http://schemas.microsoft.com/office/drawing/2014/main" id="{37F8CADA-FF8C-48E5-B48C-51CE5B124A51}"/>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a:extLst>
            <a:ext uri="{FF2B5EF4-FFF2-40B4-BE49-F238E27FC236}">
              <a16:creationId xmlns:a16="http://schemas.microsoft.com/office/drawing/2014/main" id="{71F74B37-738D-4ECF-BB30-31A9E7F64CC8}"/>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6BB09F35-40D5-4B8C-B8A2-974022C7C9B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CE7B5AEB-7462-4BC3-BA99-7A7A3165262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4FCD80FD-57BA-4AE0-B581-51E1C056C6C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3F573F9B-9162-404D-8613-1813AF34B1D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4E1F844-CF6E-459E-9B1C-6A79248A245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81711</xdr:rowOff>
    </xdr:from>
    <xdr:to>
      <xdr:col>55</xdr:col>
      <xdr:colOff>50800</xdr:colOff>
      <xdr:row>85</xdr:row>
      <xdr:rowOff>11861</xdr:rowOff>
    </xdr:to>
    <xdr:sp macro="" textlink="">
      <xdr:nvSpPr>
        <xdr:cNvPr id="347" name="楕円 346">
          <a:extLst>
            <a:ext uri="{FF2B5EF4-FFF2-40B4-BE49-F238E27FC236}">
              <a16:creationId xmlns:a16="http://schemas.microsoft.com/office/drawing/2014/main" id="{7DC6CE63-D359-4B45-AB5D-3DBDE00F3DAC}"/>
            </a:ext>
          </a:extLst>
        </xdr:cNvPr>
        <xdr:cNvSpPr/>
      </xdr:nvSpPr>
      <xdr:spPr>
        <a:xfrm>
          <a:off x="10426700" y="1448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104588</xdr:rowOff>
    </xdr:from>
    <xdr:ext cx="469744" cy="259045"/>
    <xdr:sp macro="" textlink="">
      <xdr:nvSpPr>
        <xdr:cNvPr id="348" name="【公営住宅】&#10;一人当たり面積該当値テキスト">
          <a:extLst>
            <a:ext uri="{FF2B5EF4-FFF2-40B4-BE49-F238E27FC236}">
              <a16:creationId xmlns:a16="http://schemas.microsoft.com/office/drawing/2014/main" id="{634A49F6-C5C7-4832-88A4-CED3097FD3C9}"/>
            </a:ext>
          </a:extLst>
        </xdr:cNvPr>
        <xdr:cNvSpPr txBox="1"/>
      </xdr:nvSpPr>
      <xdr:spPr>
        <a:xfrm>
          <a:off x="10515600" y="1433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78778</xdr:rowOff>
    </xdr:from>
    <xdr:to>
      <xdr:col>50</xdr:col>
      <xdr:colOff>165100</xdr:colOff>
      <xdr:row>85</xdr:row>
      <xdr:rowOff>8928</xdr:rowOff>
    </xdr:to>
    <xdr:sp macro="" textlink="">
      <xdr:nvSpPr>
        <xdr:cNvPr id="349" name="楕円 348">
          <a:extLst>
            <a:ext uri="{FF2B5EF4-FFF2-40B4-BE49-F238E27FC236}">
              <a16:creationId xmlns:a16="http://schemas.microsoft.com/office/drawing/2014/main" id="{2CD2EE23-DE9B-4A91-83B2-6A4729B89643}"/>
            </a:ext>
          </a:extLst>
        </xdr:cNvPr>
        <xdr:cNvSpPr/>
      </xdr:nvSpPr>
      <xdr:spPr>
        <a:xfrm>
          <a:off x="9588500" y="144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129578</xdr:rowOff>
    </xdr:from>
    <xdr:to>
      <xdr:col>55</xdr:col>
      <xdr:colOff>0</xdr:colOff>
      <xdr:row>84</xdr:row>
      <xdr:rowOff>132511</xdr:rowOff>
    </xdr:to>
    <xdr:cxnSp macro="">
      <xdr:nvCxnSpPr>
        <xdr:cNvPr id="350" name="直線コネクタ 349">
          <a:extLst>
            <a:ext uri="{FF2B5EF4-FFF2-40B4-BE49-F238E27FC236}">
              <a16:creationId xmlns:a16="http://schemas.microsoft.com/office/drawing/2014/main" id="{89C1F7F7-5BE6-4831-A7A0-8C38742AD62C}"/>
            </a:ext>
          </a:extLst>
        </xdr:cNvPr>
        <xdr:cNvCxnSpPr/>
      </xdr:nvCxnSpPr>
      <xdr:spPr>
        <a:xfrm>
          <a:off x="9639300" y="14531378"/>
          <a:ext cx="8382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76302</xdr:rowOff>
    </xdr:from>
    <xdr:to>
      <xdr:col>46</xdr:col>
      <xdr:colOff>38100</xdr:colOff>
      <xdr:row>85</xdr:row>
      <xdr:rowOff>6452</xdr:rowOff>
    </xdr:to>
    <xdr:sp macro="" textlink="">
      <xdr:nvSpPr>
        <xdr:cNvPr id="351" name="楕円 350">
          <a:extLst>
            <a:ext uri="{FF2B5EF4-FFF2-40B4-BE49-F238E27FC236}">
              <a16:creationId xmlns:a16="http://schemas.microsoft.com/office/drawing/2014/main" id="{7EABCFF6-BC88-4868-988C-1C4217C41349}"/>
            </a:ext>
          </a:extLst>
        </xdr:cNvPr>
        <xdr:cNvSpPr/>
      </xdr:nvSpPr>
      <xdr:spPr>
        <a:xfrm>
          <a:off x="8699500" y="144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127102</xdr:rowOff>
    </xdr:from>
    <xdr:to>
      <xdr:col>50</xdr:col>
      <xdr:colOff>114300</xdr:colOff>
      <xdr:row>84</xdr:row>
      <xdr:rowOff>129578</xdr:rowOff>
    </xdr:to>
    <xdr:cxnSp macro="">
      <xdr:nvCxnSpPr>
        <xdr:cNvPr id="352" name="直線コネクタ 351">
          <a:extLst>
            <a:ext uri="{FF2B5EF4-FFF2-40B4-BE49-F238E27FC236}">
              <a16:creationId xmlns:a16="http://schemas.microsoft.com/office/drawing/2014/main" id="{8B269B07-E632-4094-81A1-A9045542CD76}"/>
            </a:ext>
          </a:extLst>
        </xdr:cNvPr>
        <xdr:cNvCxnSpPr/>
      </xdr:nvCxnSpPr>
      <xdr:spPr>
        <a:xfrm>
          <a:off x="8750300" y="14528902"/>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88455</xdr:rowOff>
    </xdr:from>
    <xdr:to>
      <xdr:col>41</xdr:col>
      <xdr:colOff>101600</xdr:colOff>
      <xdr:row>85</xdr:row>
      <xdr:rowOff>18605</xdr:rowOff>
    </xdr:to>
    <xdr:sp macro="" textlink="">
      <xdr:nvSpPr>
        <xdr:cNvPr id="353" name="楕円 352">
          <a:extLst>
            <a:ext uri="{FF2B5EF4-FFF2-40B4-BE49-F238E27FC236}">
              <a16:creationId xmlns:a16="http://schemas.microsoft.com/office/drawing/2014/main" id="{2A90F88E-F63C-4275-ADED-28C9BD4F2399}"/>
            </a:ext>
          </a:extLst>
        </xdr:cNvPr>
        <xdr:cNvSpPr/>
      </xdr:nvSpPr>
      <xdr:spPr>
        <a:xfrm>
          <a:off x="7810500" y="1449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127102</xdr:rowOff>
    </xdr:from>
    <xdr:to>
      <xdr:col>45</xdr:col>
      <xdr:colOff>177800</xdr:colOff>
      <xdr:row>84</xdr:row>
      <xdr:rowOff>139255</xdr:rowOff>
    </xdr:to>
    <xdr:cxnSp macro="">
      <xdr:nvCxnSpPr>
        <xdr:cNvPr id="354" name="直線コネクタ 353">
          <a:extLst>
            <a:ext uri="{FF2B5EF4-FFF2-40B4-BE49-F238E27FC236}">
              <a16:creationId xmlns:a16="http://schemas.microsoft.com/office/drawing/2014/main" id="{C68D705B-FB8E-44AB-8476-637CE3701B99}"/>
            </a:ext>
          </a:extLst>
        </xdr:cNvPr>
        <xdr:cNvCxnSpPr/>
      </xdr:nvCxnSpPr>
      <xdr:spPr>
        <a:xfrm flipV="1">
          <a:off x="7861300" y="14528902"/>
          <a:ext cx="8890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55" name="n_1aveValue【公営住宅】&#10;一人当たり面積">
          <a:extLst>
            <a:ext uri="{FF2B5EF4-FFF2-40B4-BE49-F238E27FC236}">
              <a16:creationId xmlns:a16="http://schemas.microsoft.com/office/drawing/2014/main" id="{3D56883E-EAD8-489E-9727-0E4D4CF329EE}"/>
            </a:ext>
          </a:extLst>
        </xdr:cNvPr>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56" name="n_2aveValue【公営住宅】&#10;一人当たり面積">
          <a:extLst>
            <a:ext uri="{FF2B5EF4-FFF2-40B4-BE49-F238E27FC236}">
              <a16:creationId xmlns:a16="http://schemas.microsoft.com/office/drawing/2014/main" id="{1DEBAC29-5678-47B5-BA22-B5F875564C94}"/>
            </a:ext>
          </a:extLst>
        </xdr:cNvPr>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57" name="n_3aveValue【公営住宅】&#10;一人当たり面積">
          <a:extLst>
            <a:ext uri="{FF2B5EF4-FFF2-40B4-BE49-F238E27FC236}">
              <a16:creationId xmlns:a16="http://schemas.microsoft.com/office/drawing/2014/main" id="{A20BFE76-47B5-4C6F-B5B5-83341532182D}"/>
            </a:ext>
          </a:extLst>
        </xdr:cNvPr>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a:extLst>
            <a:ext uri="{FF2B5EF4-FFF2-40B4-BE49-F238E27FC236}">
              <a16:creationId xmlns:a16="http://schemas.microsoft.com/office/drawing/2014/main" id="{A72317DF-566F-4211-92E9-AA6A6F683508}"/>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25455</xdr:rowOff>
    </xdr:from>
    <xdr:ext cx="469744" cy="259045"/>
    <xdr:sp macro="" textlink="">
      <xdr:nvSpPr>
        <xdr:cNvPr id="359" name="n_1mainValue【公営住宅】&#10;一人当たり面積">
          <a:extLst>
            <a:ext uri="{FF2B5EF4-FFF2-40B4-BE49-F238E27FC236}">
              <a16:creationId xmlns:a16="http://schemas.microsoft.com/office/drawing/2014/main" id="{C283911F-1A6A-4610-A00E-1E850E1D7BF0}"/>
            </a:ext>
          </a:extLst>
        </xdr:cNvPr>
        <xdr:cNvSpPr txBox="1"/>
      </xdr:nvSpPr>
      <xdr:spPr>
        <a:xfrm>
          <a:off x="9391727" y="1425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22979</xdr:rowOff>
    </xdr:from>
    <xdr:ext cx="469744" cy="259045"/>
    <xdr:sp macro="" textlink="">
      <xdr:nvSpPr>
        <xdr:cNvPr id="360" name="n_2mainValue【公営住宅】&#10;一人当たり面積">
          <a:extLst>
            <a:ext uri="{FF2B5EF4-FFF2-40B4-BE49-F238E27FC236}">
              <a16:creationId xmlns:a16="http://schemas.microsoft.com/office/drawing/2014/main" id="{5A19DB57-075D-4211-A39B-12547E2765E6}"/>
            </a:ext>
          </a:extLst>
        </xdr:cNvPr>
        <xdr:cNvSpPr txBox="1"/>
      </xdr:nvSpPr>
      <xdr:spPr>
        <a:xfrm>
          <a:off x="8515427" y="1425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35132</xdr:rowOff>
    </xdr:from>
    <xdr:ext cx="469744" cy="259045"/>
    <xdr:sp macro="" textlink="">
      <xdr:nvSpPr>
        <xdr:cNvPr id="361" name="n_3mainValue【公営住宅】&#10;一人当たり面積">
          <a:extLst>
            <a:ext uri="{FF2B5EF4-FFF2-40B4-BE49-F238E27FC236}">
              <a16:creationId xmlns:a16="http://schemas.microsoft.com/office/drawing/2014/main" id="{AF10F263-4E90-4B88-8A4A-A51EA6DED177}"/>
            </a:ext>
          </a:extLst>
        </xdr:cNvPr>
        <xdr:cNvSpPr txBox="1"/>
      </xdr:nvSpPr>
      <xdr:spPr>
        <a:xfrm>
          <a:off x="7626427" y="1426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DBF238EE-9753-4115-B5EB-84C01392CFA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6F616201-2577-4730-88FB-073E88918E9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2389BAE8-05F0-4E97-B613-A89B85CBF8E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BDA16797-3FC8-4E2F-8FB2-C50D47DFD5B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A9BCFB85-1F82-4C4D-98EB-37D81DE24A0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6D92CCCE-C737-4409-BC79-58824A36F23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9B23B39E-CDCA-455A-8508-F939731B021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65E48B59-1C56-41DB-A9E2-00E1AF7C16C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id="{771DDAC8-7ED5-43D1-96C4-E0E86ED48F4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a:extLst>
            <a:ext uri="{FF2B5EF4-FFF2-40B4-BE49-F238E27FC236}">
              <a16:creationId xmlns:a16="http://schemas.microsoft.com/office/drawing/2014/main" id="{90D7D4EA-095B-4B07-BC18-75E7D352BB2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id="{47ACBFC9-1B0D-4C74-87E6-83338DEAFDE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a:extLst>
            <a:ext uri="{FF2B5EF4-FFF2-40B4-BE49-F238E27FC236}">
              <a16:creationId xmlns:a16="http://schemas.microsoft.com/office/drawing/2014/main" id="{BF9825F1-0207-4D65-B915-FB08A00E767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a:extLst>
            <a:ext uri="{FF2B5EF4-FFF2-40B4-BE49-F238E27FC236}">
              <a16:creationId xmlns:a16="http://schemas.microsoft.com/office/drawing/2014/main" id="{A1C28DF9-0D1B-414F-AC93-0D978B25C7E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a:extLst>
            <a:ext uri="{FF2B5EF4-FFF2-40B4-BE49-F238E27FC236}">
              <a16:creationId xmlns:a16="http://schemas.microsoft.com/office/drawing/2014/main" id="{A2CEA8C0-BBD3-4471-A3ED-EC19DA3ABF6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a:extLst>
            <a:ext uri="{FF2B5EF4-FFF2-40B4-BE49-F238E27FC236}">
              <a16:creationId xmlns:a16="http://schemas.microsoft.com/office/drawing/2014/main" id="{776B236F-58A7-4E00-9F5A-6D60E0909F4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a:extLst>
            <a:ext uri="{FF2B5EF4-FFF2-40B4-BE49-F238E27FC236}">
              <a16:creationId xmlns:a16="http://schemas.microsoft.com/office/drawing/2014/main" id="{C0471388-4B43-486D-945F-20D51E193F1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a:extLst>
            <a:ext uri="{FF2B5EF4-FFF2-40B4-BE49-F238E27FC236}">
              <a16:creationId xmlns:a16="http://schemas.microsoft.com/office/drawing/2014/main" id="{BA9125DA-EF2D-4950-A432-60F7951EF3B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a:extLst>
            <a:ext uri="{FF2B5EF4-FFF2-40B4-BE49-F238E27FC236}">
              <a16:creationId xmlns:a16="http://schemas.microsoft.com/office/drawing/2014/main" id="{19BFE516-DA54-4DCE-B28E-36236C06E79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a:extLst>
            <a:ext uri="{FF2B5EF4-FFF2-40B4-BE49-F238E27FC236}">
              <a16:creationId xmlns:a16="http://schemas.microsoft.com/office/drawing/2014/main" id="{E70C07EE-AA09-43E9-AEC2-056B33A5F23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a:extLst>
            <a:ext uri="{FF2B5EF4-FFF2-40B4-BE49-F238E27FC236}">
              <a16:creationId xmlns:a16="http://schemas.microsoft.com/office/drawing/2014/main" id="{DF5A321B-556C-4A30-8CB2-DE957487035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a:extLst>
            <a:ext uri="{FF2B5EF4-FFF2-40B4-BE49-F238E27FC236}">
              <a16:creationId xmlns:a16="http://schemas.microsoft.com/office/drawing/2014/main" id="{0F88E44C-2795-4F8C-B6ED-D049FD965F6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a:extLst>
            <a:ext uri="{FF2B5EF4-FFF2-40B4-BE49-F238E27FC236}">
              <a16:creationId xmlns:a16="http://schemas.microsoft.com/office/drawing/2014/main" id="{04E83763-6C4F-46DB-A327-7DD5829D2C1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a:extLst>
            <a:ext uri="{FF2B5EF4-FFF2-40B4-BE49-F238E27FC236}">
              <a16:creationId xmlns:a16="http://schemas.microsoft.com/office/drawing/2014/main" id="{9AB2738C-1733-463B-8891-16573A29AE2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00D80642-BF74-4851-B21A-9F7AD03E096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港湾・漁港】&#10;有形固定資産減価償却率グラフ枠">
          <a:extLst>
            <a:ext uri="{FF2B5EF4-FFF2-40B4-BE49-F238E27FC236}">
              <a16:creationId xmlns:a16="http://schemas.microsoft.com/office/drawing/2014/main" id="{52A1A87C-E2CD-42D6-8E8F-B44FBD7FDB9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143148</xdr:rowOff>
    </xdr:from>
    <xdr:to>
      <xdr:col>24</xdr:col>
      <xdr:colOff>62865</xdr:colOff>
      <xdr:row>108</xdr:row>
      <xdr:rowOff>120287</xdr:rowOff>
    </xdr:to>
    <xdr:cxnSp macro="">
      <xdr:nvCxnSpPr>
        <xdr:cNvPr id="387" name="直線コネクタ 386">
          <a:extLst>
            <a:ext uri="{FF2B5EF4-FFF2-40B4-BE49-F238E27FC236}">
              <a16:creationId xmlns:a16="http://schemas.microsoft.com/office/drawing/2014/main" id="{95DDD63B-5DB0-4E92-9F7F-5ABCEF41ADC3}"/>
            </a:ext>
          </a:extLst>
        </xdr:cNvPr>
        <xdr:cNvCxnSpPr/>
      </xdr:nvCxnSpPr>
      <xdr:spPr>
        <a:xfrm flipV="1">
          <a:off x="4634865" y="17116698"/>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124114</xdr:rowOff>
    </xdr:from>
    <xdr:ext cx="405111" cy="259045"/>
    <xdr:sp macro="" textlink="">
      <xdr:nvSpPr>
        <xdr:cNvPr id="388" name="【港湾・漁港】&#10;有形固定資産減価償却率最小値テキスト">
          <a:extLst>
            <a:ext uri="{FF2B5EF4-FFF2-40B4-BE49-F238E27FC236}">
              <a16:creationId xmlns:a16="http://schemas.microsoft.com/office/drawing/2014/main" id="{994E4BDE-3526-4F93-BAC8-EDAE71FE248C}"/>
            </a:ext>
          </a:extLst>
        </xdr:cNvPr>
        <xdr:cNvSpPr txBox="1"/>
      </xdr:nvSpPr>
      <xdr:spPr>
        <a:xfrm>
          <a:off x="4673600" y="186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120287</xdr:rowOff>
    </xdr:from>
    <xdr:to>
      <xdr:col>24</xdr:col>
      <xdr:colOff>152400</xdr:colOff>
      <xdr:row>108</xdr:row>
      <xdr:rowOff>120287</xdr:rowOff>
    </xdr:to>
    <xdr:cxnSp macro="">
      <xdr:nvCxnSpPr>
        <xdr:cNvPr id="389" name="直線コネクタ 388">
          <a:extLst>
            <a:ext uri="{FF2B5EF4-FFF2-40B4-BE49-F238E27FC236}">
              <a16:creationId xmlns:a16="http://schemas.microsoft.com/office/drawing/2014/main" id="{69E0FF79-5C29-452C-B678-20EBB7EE3D2F}"/>
            </a:ext>
          </a:extLst>
        </xdr:cNvPr>
        <xdr:cNvCxnSpPr/>
      </xdr:nvCxnSpPr>
      <xdr:spPr>
        <a:xfrm>
          <a:off x="4546600" y="186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89825</xdr:rowOff>
    </xdr:from>
    <xdr:ext cx="340478" cy="259045"/>
    <xdr:sp macro="" textlink="">
      <xdr:nvSpPr>
        <xdr:cNvPr id="390" name="【港湾・漁港】&#10;有形固定資産減価償却率最大値テキスト">
          <a:extLst>
            <a:ext uri="{FF2B5EF4-FFF2-40B4-BE49-F238E27FC236}">
              <a16:creationId xmlns:a16="http://schemas.microsoft.com/office/drawing/2014/main" id="{3C98B023-7620-4739-8601-5F4244703CE6}"/>
            </a:ext>
          </a:extLst>
        </xdr:cNvPr>
        <xdr:cNvSpPr txBox="1"/>
      </xdr:nvSpPr>
      <xdr:spPr>
        <a:xfrm>
          <a:off x="4673600" y="168919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143148</xdr:rowOff>
    </xdr:from>
    <xdr:to>
      <xdr:col>24</xdr:col>
      <xdr:colOff>152400</xdr:colOff>
      <xdr:row>99</xdr:row>
      <xdr:rowOff>143148</xdr:rowOff>
    </xdr:to>
    <xdr:cxnSp macro="">
      <xdr:nvCxnSpPr>
        <xdr:cNvPr id="391" name="直線コネクタ 390">
          <a:extLst>
            <a:ext uri="{FF2B5EF4-FFF2-40B4-BE49-F238E27FC236}">
              <a16:creationId xmlns:a16="http://schemas.microsoft.com/office/drawing/2014/main" id="{4C22636C-3C62-4BD1-BFE9-AF61D62C81B3}"/>
            </a:ext>
          </a:extLst>
        </xdr:cNvPr>
        <xdr:cNvCxnSpPr/>
      </xdr:nvCxnSpPr>
      <xdr:spPr>
        <a:xfrm>
          <a:off x="4546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25416</xdr:rowOff>
    </xdr:from>
    <xdr:ext cx="405111" cy="259045"/>
    <xdr:sp macro="" textlink="">
      <xdr:nvSpPr>
        <xdr:cNvPr id="392" name="【港湾・漁港】&#10;有形固定資産減価償却率平均値テキスト">
          <a:extLst>
            <a:ext uri="{FF2B5EF4-FFF2-40B4-BE49-F238E27FC236}">
              <a16:creationId xmlns:a16="http://schemas.microsoft.com/office/drawing/2014/main" id="{FB509E27-2692-4121-BBE5-AB32FC782D0A}"/>
            </a:ext>
          </a:extLst>
        </xdr:cNvPr>
        <xdr:cNvSpPr txBox="1"/>
      </xdr:nvSpPr>
      <xdr:spPr>
        <a:xfrm>
          <a:off x="4673600" y="1785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393" name="フローチャート: 判断 392">
          <a:extLst>
            <a:ext uri="{FF2B5EF4-FFF2-40B4-BE49-F238E27FC236}">
              <a16:creationId xmlns:a16="http://schemas.microsoft.com/office/drawing/2014/main" id="{7F18F14E-6142-4989-9480-4E2CF96C8539}"/>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394" name="フローチャート: 判断 393">
          <a:extLst>
            <a:ext uri="{FF2B5EF4-FFF2-40B4-BE49-F238E27FC236}">
              <a16:creationId xmlns:a16="http://schemas.microsoft.com/office/drawing/2014/main" id="{5FB2CD60-4005-4509-A2E1-A57022E22539}"/>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395" name="フローチャート: 判断 394">
          <a:extLst>
            <a:ext uri="{FF2B5EF4-FFF2-40B4-BE49-F238E27FC236}">
              <a16:creationId xmlns:a16="http://schemas.microsoft.com/office/drawing/2014/main" id="{4FF9426D-1F92-4E72-9BA8-44849EEF0554}"/>
            </a:ext>
          </a:extLst>
        </xdr:cNvPr>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96" name="フローチャート: 判断 395">
          <a:extLst>
            <a:ext uri="{FF2B5EF4-FFF2-40B4-BE49-F238E27FC236}">
              <a16:creationId xmlns:a16="http://schemas.microsoft.com/office/drawing/2014/main" id="{F6303C57-4599-46BE-A9E9-4E6CC0A0126D}"/>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156029</xdr:rowOff>
    </xdr:from>
    <xdr:to>
      <xdr:col>6</xdr:col>
      <xdr:colOff>38100</xdr:colOff>
      <xdr:row>105</xdr:row>
      <xdr:rowOff>86179</xdr:rowOff>
    </xdr:to>
    <xdr:sp macro="" textlink="">
      <xdr:nvSpPr>
        <xdr:cNvPr id="397" name="フローチャート: 判断 396">
          <a:extLst>
            <a:ext uri="{FF2B5EF4-FFF2-40B4-BE49-F238E27FC236}">
              <a16:creationId xmlns:a16="http://schemas.microsoft.com/office/drawing/2014/main" id="{0FECB977-9EE2-4CAD-8833-056857490131}"/>
            </a:ext>
          </a:extLst>
        </xdr:cNvPr>
        <xdr:cNvSpPr/>
      </xdr:nvSpPr>
      <xdr:spPr>
        <a:xfrm>
          <a:off x="1079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43797255-906B-48F6-9947-182ED56D3EA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4E55EB62-0FCD-419A-90A2-36B221B824F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C2F95B18-DC4F-40D2-A682-4384312FA4A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A4D470DC-E450-4813-AAC5-2B3D4D02850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1EC5B316-CFAB-498A-AFFB-BCCDD336980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144599</xdr:rowOff>
    </xdr:from>
    <xdr:to>
      <xdr:col>24</xdr:col>
      <xdr:colOff>114300</xdr:colOff>
      <xdr:row>106</xdr:row>
      <xdr:rowOff>74749</xdr:rowOff>
    </xdr:to>
    <xdr:sp macro="" textlink="">
      <xdr:nvSpPr>
        <xdr:cNvPr id="403" name="楕円 402">
          <a:extLst>
            <a:ext uri="{FF2B5EF4-FFF2-40B4-BE49-F238E27FC236}">
              <a16:creationId xmlns:a16="http://schemas.microsoft.com/office/drawing/2014/main" id="{A45BEFC5-983A-4151-A1FF-43C8C2057772}"/>
            </a:ext>
          </a:extLst>
        </xdr:cNvPr>
        <xdr:cNvSpPr/>
      </xdr:nvSpPr>
      <xdr:spPr>
        <a:xfrm>
          <a:off x="4584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123026</xdr:rowOff>
    </xdr:from>
    <xdr:ext cx="405111" cy="259045"/>
    <xdr:sp macro="" textlink="">
      <xdr:nvSpPr>
        <xdr:cNvPr id="404" name="【港湾・漁港】&#10;有形固定資産減価償却率該当値テキスト">
          <a:extLst>
            <a:ext uri="{FF2B5EF4-FFF2-40B4-BE49-F238E27FC236}">
              <a16:creationId xmlns:a16="http://schemas.microsoft.com/office/drawing/2014/main" id="{08ED674B-9B4B-4654-9796-F33091E31171}"/>
            </a:ext>
          </a:extLst>
        </xdr:cNvPr>
        <xdr:cNvSpPr txBox="1"/>
      </xdr:nvSpPr>
      <xdr:spPr>
        <a:xfrm>
          <a:off x="4673600"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115207</xdr:rowOff>
    </xdr:from>
    <xdr:to>
      <xdr:col>20</xdr:col>
      <xdr:colOff>38100</xdr:colOff>
      <xdr:row>106</xdr:row>
      <xdr:rowOff>45357</xdr:rowOff>
    </xdr:to>
    <xdr:sp macro="" textlink="">
      <xdr:nvSpPr>
        <xdr:cNvPr id="405" name="楕円 404">
          <a:extLst>
            <a:ext uri="{FF2B5EF4-FFF2-40B4-BE49-F238E27FC236}">
              <a16:creationId xmlns:a16="http://schemas.microsoft.com/office/drawing/2014/main" id="{9CA5A70B-7E4D-470C-894B-C84A350F7B6E}"/>
            </a:ext>
          </a:extLst>
        </xdr:cNvPr>
        <xdr:cNvSpPr/>
      </xdr:nvSpPr>
      <xdr:spPr>
        <a:xfrm>
          <a:off x="3746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166007</xdr:rowOff>
    </xdr:from>
    <xdr:to>
      <xdr:col>24</xdr:col>
      <xdr:colOff>63500</xdr:colOff>
      <xdr:row>106</xdr:row>
      <xdr:rowOff>23949</xdr:rowOff>
    </xdr:to>
    <xdr:cxnSp macro="">
      <xdr:nvCxnSpPr>
        <xdr:cNvPr id="406" name="直線コネクタ 405">
          <a:extLst>
            <a:ext uri="{FF2B5EF4-FFF2-40B4-BE49-F238E27FC236}">
              <a16:creationId xmlns:a16="http://schemas.microsoft.com/office/drawing/2014/main" id="{6DCBADBE-D6E5-42D4-9080-FC1B551D47F9}"/>
            </a:ext>
          </a:extLst>
        </xdr:cNvPr>
        <xdr:cNvCxnSpPr/>
      </xdr:nvCxnSpPr>
      <xdr:spPr>
        <a:xfrm>
          <a:off x="3797300" y="181682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84182</xdr:rowOff>
    </xdr:from>
    <xdr:to>
      <xdr:col>15</xdr:col>
      <xdr:colOff>101600</xdr:colOff>
      <xdr:row>106</xdr:row>
      <xdr:rowOff>14332</xdr:rowOff>
    </xdr:to>
    <xdr:sp macro="" textlink="">
      <xdr:nvSpPr>
        <xdr:cNvPr id="407" name="楕円 406">
          <a:extLst>
            <a:ext uri="{FF2B5EF4-FFF2-40B4-BE49-F238E27FC236}">
              <a16:creationId xmlns:a16="http://schemas.microsoft.com/office/drawing/2014/main" id="{CA8A9164-BA4A-4CAF-B126-3BB90E8E397F}"/>
            </a:ext>
          </a:extLst>
        </xdr:cNvPr>
        <xdr:cNvSpPr/>
      </xdr:nvSpPr>
      <xdr:spPr>
        <a:xfrm>
          <a:off x="2857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134982</xdr:rowOff>
    </xdr:from>
    <xdr:to>
      <xdr:col>19</xdr:col>
      <xdr:colOff>177800</xdr:colOff>
      <xdr:row>105</xdr:row>
      <xdr:rowOff>166007</xdr:rowOff>
    </xdr:to>
    <xdr:cxnSp macro="">
      <xdr:nvCxnSpPr>
        <xdr:cNvPr id="408" name="直線コネクタ 407">
          <a:extLst>
            <a:ext uri="{FF2B5EF4-FFF2-40B4-BE49-F238E27FC236}">
              <a16:creationId xmlns:a16="http://schemas.microsoft.com/office/drawing/2014/main" id="{52FCF57D-4385-49AD-AB3E-593F4378B778}"/>
            </a:ext>
          </a:extLst>
        </xdr:cNvPr>
        <xdr:cNvCxnSpPr/>
      </xdr:nvCxnSpPr>
      <xdr:spPr>
        <a:xfrm>
          <a:off x="2908300" y="1813723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69487</xdr:rowOff>
    </xdr:from>
    <xdr:to>
      <xdr:col>10</xdr:col>
      <xdr:colOff>165100</xdr:colOff>
      <xdr:row>105</xdr:row>
      <xdr:rowOff>171087</xdr:rowOff>
    </xdr:to>
    <xdr:sp macro="" textlink="">
      <xdr:nvSpPr>
        <xdr:cNvPr id="409" name="楕円 408">
          <a:extLst>
            <a:ext uri="{FF2B5EF4-FFF2-40B4-BE49-F238E27FC236}">
              <a16:creationId xmlns:a16="http://schemas.microsoft.com/office/drawing/2014/main" id="{B8EC022F-52CF-4E8D-9A98-364FF33D6DEA}"/>
            </a:ext>
          </a:extLst>
        </xdr:cNvPr>
        <xdr:cNvSpPr/>
      </xdr:nvSpPr>
      <xdr:spPr>
        <a:xfrm>
          <a:off x="1968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120287</xdr:rowOff>
    </xdr:from>
    <xdr:to>
      <xdr:col>15</xdr:col>
      <xdr:colOff>50800</xdr:colOff>
      <xdr:row>105</xdr:row>
      <xdr:rowOff>134982</xdr:rowOff>
    </xdr:to>
    <xdr:cxnSp macro="">
      <xdr:nvCxnSpPr>
        <xdr:cNvPr id="410" name="直線コネクタ 409">
          <a:extLst>
            <a:ext uri="{FF2B5EF4-FFF2-40B4-BE49-F238E27FC236}">
              <a16:creationId xmlns:a16="http://schemas.microsoft.com/office/drawing/2014/main" id="{BB970494-1C30-4230-B800-7CBE0841B882}"/>
            </a:ext>
          </a:extLst>
        </xdr:cNvPr>
        <xdr:cNvCxnSpPr/>
      </xdr:nvCxnSpPr>
      <xdr:spPr>
        <a:xfrm>
          <a:off x="2019300" y="1812253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47189</xdr:rowOff>
    </xdr:from>
    <xdr:ext cx="405111" cy="259045"/>
    <xdr:sp macro="" textlink="">
      <xdr:nvSpPr>
        <xdr:cNvPr id="411" name="n_1aveValue【港湾・漁港】&#10;有形固定資産減価償却率">
          <a:extLst>
            <a:ext uri="{FF2B5EF4-FFF2-40B4-BE49-F238E27FC236}">
              <a16:creationId xmlns:a16="http://schemas.microsoft.com/office/drawing/2014/main" id="{4DDFC2B4-AA84-47DF-A969-DC7FE5BAB77A}"/>
            </a:ext>
          </a:extLst>
        </xdr:cNvPr>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12" name="n_2aveValue【港湾・漁港】&#10;有形固定資産減価償却率">
          <a:extLst>
            <a:ext uri="{FF2B5EF4-FFF2-40B4-BE49-F238E27FC236}">
              <a16:creationId xmlns:a16="http://schemas.microsoft.com/office/drawing/2014/main" id="{BC949FCF-46C3-43FF-9C6E-988964144545}"/>
            </a:ext>
          </a:extLst>
        </xdr:cNvPr>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13" name="n_3aveValue【港湾・漁港】&#10;有形固定資産減価償却率">
          <a:extLst>
            <a:ext uri="{FF2B5EF4-FFF2-40B4-BE49-F238E27FC236}">
              <a16:creationId xmlns:a16="http://schemas.microsoft.com/office/drawing/2014/main" id="{723597FB-B644-4B0A-A527-335D588A6EEF}"/>
            </a:ext>
          </a:extLst>
        </xdr:cNvPr>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102706</xdr:rowOff>
    </xdr:from>
    <xdr:ext cx="405111" cy="259045"/>
    <xdr:sp macro="" textlink="">
      <xdr:nvSpPr>
        <xdr:cNvPr id="414" name="n_4aveValue【港湾・漁港】&#10;有形固定資産減価償却率">
          <a:extLst>
            <a:ext uri="{FF2B5EF4-FFF2-40B4-BE49-F238E27FC236}">
              <a16:creationId xmlns:a16="http://schemas.microsoft.com/office/drawing/2014/main" id="{9E12A312-AF35-4362-B750-64443C996271}"/>
            </a:ext>
          </a:extLst>
        </xdr:cNvPr>
        <xdr:cNvSpPr txBox="1"/>
      </xdr:nvSpPr>
      <xdr:spPr>
        <a:xfrm>
          <a:off x="927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36484</xdr:rowOff>
    </xdr:from>
    <xdr:ext cx="405111" cy="259045"/>
    <xdr:sp macro="" textlink="">
      <xdr:nvSpPr>
        <xdr:cNvPr id="415" name="n_1mainValue【港湾・漁港】&#10;有形固定資産減価償却率">
          <a:extLst>
            <a:ext uri="{FF2B5EF4-FFF2-40B4-BE49-F238E27FC236}">
              <a16:creationId xmlns:a16="http://schemas.microsoft.com/office/drawing/2014/main" id="{2CF086D5-3A3D-4872-A1D0-6EC58EF8E4FD}"/>
            </a:ext>
          </a:extLst>
        </xdr:cNvPr>
        <xdr:cNvSpPr txBox="1"/>
      </xdr:nvSpPr>
      <xdr:spPr>
        <a:xfrm>
          <a:off x="3582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5459</xdr:rowOff>
    </xdr:from>
    <xdr:ext cx="405111" cy="259045"/>
    <xdr:sp macro="" textlink="">
      <xdr:nvSpPr>
        <xdr:cNvPr id="416" name="n_2mainValue【港湾・漁港】&#10;有形固定資産減価償却率">
          <a:extLst>
            <a:ext uri="{FF2B5EF4-FFF2-40B4-BE49-F238E27FC236}">
              <a16:creationId xmlns:a16="http://schemas.microsoft.com/office/drawing/2014/main" id="{DEA09724-4907-422E-8031-FA60B650263D}"/>
            </a:ext>
          </a:extLst>
        </xdr:cNvPr>
        <xdr:cNvSpPr txBox="1"/>
      </xdr:nvSpPr>
      <xdr:spPr>
        <a:xfrm>
          <a:off x="2705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162214</xdr:rowOff>
    </xdr:from>
    <xdr:ext cx="405111" cy="259045"/>
    <xdr:sp macro="" textlink="">
      <xdr:nvSpPr>
        <xdr:cNvPr id="417" name="n_3mainValue【港湾・漁港】&#10;有形固定資産減価償却率">
          <a:extLst>
            <a:ext uri="{FF2B5EF4-FFF2-40B4-BE49-F238E27FC236}">
              <a16:creationId xmlns:a16="http://schemas.microsoft.com/office/drawing/2014/main" id="{13600180-A438-462B-88FC-594DE96FBB2D}"/>
            </a:ext>
          </a:extLst>
        </xdr:cNvPr>
        <xdr:cNvSpPr txBox="1"/>
      </xdr:nvSpPr>
      <xdr:spPr>
        <a:xfrm>
          <a:off x="1816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a:extLst>
            <a:ext uri="{FF2B5EF4-FFF2-40B4-BE49-F238E27FC236}">
              <a16:creationId xmlns:a16="http://schemas.microsoft.com/office/drawing/2014/main" id="{774388F8-CB4C-4547-AFD5-6478EA8D655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a:extLst>
            <a:ext uri="{FF2B5EF4-FFF2-40B4-BE49-F238E27FC236}">
              <a16:creationId xmlns:a16="http://schemas.microsoft.com/office/drawing/2014/main" id="{0C14CCBB-BC74-40B1-B435-9187A8F707B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a:extLst>
            <a:ext uri="{FF2B5EF4-FFF2-40B4-BE49-F238E27FC236}">
              <a16:creationId xmlns:a16="http://schemas.microsoft.com/office/drawing/2014/main" id="{533FB652-3C90-49B3-9EDF-85327660D94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a:extLst>
            <a:ext uri="{FF2B5EF4-FFF2-40B4-BE49-F238E27FC236}">
              <a16:creationId xmlns:a16="http://schemas.microsoft.com/office/drawing/2014/main" id="{B5A3DDA3-66C5-46B4-8B71-5A5D8684766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a:extLst>
            <a:ext uri="{FF2B5EF4-FFF2-40B4-BE49-F238E27FC236}">
              <a16:creationId xmlns:a16="http://schemas.microsoft.com/office/drawing/2014/main" id="{7D4CA2CC-9D5E-41B9-BF20-616575A6C8D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a:extLst>
            <a:ext uri="{FF2B5EF4-FFF2-40B4-BE49-F238E27FC236}">
              <a16:creationId xmlns:a16="http://schemas.microsoft.com/office/drawing/2014/main" id="{842A9199-D76B-48F0-9322-82374A0D78E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a:extLst>
            <a:ext uri="{FF2B5EF4-FFF2-40B4-BE49-F238E27FC236}">
              <a16:creationId xmlns:a16="http://schemas.microsoft.com/office/drawing/2014/main" id="{0EDD3F12-D55E-4D1B-AADD-C325B38C149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a:extLst>
            <a:ext uri="{FF2B5EF4-FFF2-40B4-BE49-F238E27FC236}">
              <a16:creationId xmlns:a16="http://schemas.microsoft.com/office/drawing/2014/main" id="{AEFF08A2-F90D-456C-80BE-0EA3C460A9F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id="{83DEE4EF-93CD-40BB-B41C-AC3DC3475D0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a:extLst>
            <a:ext uri="{FF2B5EF4-FFF2-40B4-BE49-F238E27FC236}">
              <a16:creationId xmlns:a16="http://schemas.microsoft.com/office/drawing/2014/main" id="{18D8DB0C-98DE-4290-B275-C7D71B8493A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8" name="直線コネクタ 427">
          <a:extLst>
            <a:ext uri="{FF2B5EF4-FFF2-40B4-BE49-F238E27FC236}">
              <a16:creationId xmlns:a16="http://schemas.microsoft.com/office/drawing/2014/main" id="{6EB5C143-7366-40F2-BD21-E5D67F49A84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9" name="テキスト ボックス 428">
          <a:extLst>
            <a:ext uri="{FF2B5EF4-FFF2-40B4-BE49-F238E27FC236}">
              <a16:creationId xmlns:a16="http://schemas.microsoft.com/office/drawing/2014/main" id="{BFDB320D-B043-4E42-B2E5-90A95D8D372C}"/>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0" name="直線コネクタ 429">
          <a:extLst>
            <a:ext uri="{FF2B5EF4-FFF2-40B4-BE49-F238E27FC236}">
              <a16:creationId xmlns:a16="http://schemas.microsoft.com/office/drawing/2014/main" id="{1BB99417-3EAE-4C56-B489-D7E3334E271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31" name="テキスト ボックス 430">
          <a:extLst>
            <a:ext uri="{FF2B5EF4-FFF2-40B4-BE49-F238E27FC236}">
              <a16:creationId xmlns:a16="http://schemas.microsoft.com/office/drawing/2014/main" id="{0841D78F-22D5-41C6-936F-362FD95AADF9}"/>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2" name="直線コネクタ 431">
          <a:extLst>
            <a:ext uri="{FF2B5EF4-FFF2-40B4-BE49-F238E27FC236}">
              <a16:creationId xmlns:a16="http://schemas.microsoft.com/office/drawing/2014/main" id="{42A6A997-2DFF-48BA-B4F9-3D4C44AA0A9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33" name="テキスト ボックス 432">
          <a:extLst>
            <a:ext uri="{FF2B5EF4-FFF2-40B4-BE49-F238E27FC236}">
              <a16:creationId xmlns:a16="http://schemas.microsoft.com/office/drawing/2014/main" id="{4DAC5E97-124C-48BC-9C0C-894736F27DCA}"/>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4" name="直線コネクタ 433">
          <a:extLst>
            <a:ext uri="{FF2B5EF4-FFF2-40B4-BE49-F238E27FC236}">
              <a16:creationId xmlns:a16="http://schemas.microsoft.com/office/drawing/2014/main" id="{48A89862-94F0-4BB5-A4E6-9F07700C040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35" name="テキスト ボックス 434">
          <a:extLst>
            <a:ext uri="{FF2B5EF4-FFF2-40B4-BE49-F238E27FC236}">
              <a16:creationId xmlns:a16="http://schemas.microsoft.com/office/drawing/2014/main" id="{24837623-C9F6-4BA7-8559-431C91A6209F}"/>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6" name="直線コネクタ 435">
          <a:extLst>
            <a:ext uri="{FF2B5EF4-FFF2-40B4-BE49-F238E27FC236}">
              <a16:creationId xmlns:a16="http://schemas.microsoft.com/office/drawing/2014/main" id="{5C3EDA6B-4C84-40A9-9E77-CB3F2F6B9D1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37" name="テキスト ボックス 436">
          <a:extLst>
            <a:ext uri="{FF2B5EF4-FFF2-40B4-BE49-F238E27FC236}">
              <a16:creationId xmlns:a16="http://schemas.microsoft.com/office/drawing/2014/main" id="{BEBE5257-8CFD-4C81-843A-DDB2B7D5F6D5}"/>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8" name="直線コネクタ 437">
          <a:extLst>
            <a:ext uri="{FF2B5EF4-FFF2-40B4-BE49-F238E27FC236}">
              <a16:creationId xmlns:a16="http://schemas.microsoft.com/office/drawing/2014/main" id="{76199366-05A2-4B22-9284-3508A71D16D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39" name="テキスト ボックス 438">
          <a:extLst>
            <a:ext uri="{FF2B5EF4-FFF2-40B4-BE49-F238E27FC236}">
              <a16:creationId xmlns:a16="http://schemas.microsoft.com/office/drawing/2014/main" id="{0CC20801-5A08-4A00-AA8C-CB7EF082CBA7}"/>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0" name="【港湾・漁港】&#10;一人当たり有形固定資産（償却資産）額グラフ枠">
          <a:extLst>
            <a:ext uri="{FF2B5EF4-FFF2-40B4-BE49-F238E27FC236}">
              <a16:creationId xmlns:a16="http://schemas.microsoft.com/office/drawing/2014/main" id="{B503A978-40C7-4A39-B121-E13CE70BCCA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79978</xdr:rowOff>
    </xdr:from>
    <xdr:to>
      <xdr:col>54</xdr:col>
      <xdr:colOff>189865</xdr:colOff>
      <xdr:row>108</xdr:row>
      <xdr:rowOff>152397</xdr:rowOff>
    </xdr:to>
    <xdr:cxnSp macro="">
      <xdr:nvCxnSpPr>
        <xdr:cNvPr id="441" name="直線コネクタ 440">
          <a:extLst>
            <a:ext uri="{FF2B5EF4-FFF2-40B4-BE49-F238E27FC236}">
              <a16:creationId xmlns:a16="http://schemas.microsoft.com/office/drawing/2014/main" id="{2A126380-47FE-4F78-8D06-909A296605BA}"/>
            </a:ext>
          </a:extLst>
        </xdr:cNvPr>
        <xdr:cNvCxnSpPr/>
      </xdr:nvCxnSpPr>
      <xdr:spPr>
        <a:xfrm flipV="1">
          <a:off x="10476865" y="17224978"/>
          <a:ext cx="0" cy="144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2814</xdr:rowOff>
    </xdr:from>
    <xdr:ext cx="378565" cy="259045"/>
    <xdr:sp macro="" textlink="">
      <xdr:nvSpPr>
        <xdr:cNvPr id="442" name="【港湾・漁港】&#10;一人当たり有形固定資産（償却資産）額最小値テキスト">
          <a:extLst>
            <a:ext uri="{FF2B5EF4-FFF2-40B4-BE49-F238E27FC236}">
              <a16:creationId xmlns:a16="http://schemas.microsoft.com/office/drawing/2014/main" id="{96304833-0FC8-4741-A91A-34D74C907353}"/>
            </a:ext>
          </a:extLst>
        </xdr:cNvPr>
        <xdr:cNvSpPr txBox="1"/>
      </xdr:nvSpPr>
      <xdr:spPr>
        <a:xfrm>
          <a:off x="10515600" y="1869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43" name="直線コネクタ 442">
          <a:extLst>
            <a:ext uri="{FF2B5EF4-FFF2-40B4-BE49-F238E27FC236}">
              <a16:creationId xmlns:a16="http://schemas.microsoft.com/office/drawing/2014/main" id="{03F3F222-E142-4BA1-A811-0B579737C265}"/>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26655</xdr:rowOff>
    </xdr:from>
    <xdr:ext cx="819455" cy="259045"/>
    <xdr:sp macro="" textlink="">
      <xdr:nvSpPr>
        <xdr:cNvPr id="444" name="【港湾・漁港】&#10;一人当たり有形固定資産（償却資産）額最大値テキスト">
          <a:extLst>
            <a:ext uri="{FF2B5EF4-FFF2-40B4-BE49-F238E27FC236}">
              <a16:creationId xmlns:a16="http://schemas.microsoft.com/office/drawing/2014/main" id="{B6AEF070-B704-41CA-BF45-6C1080DD7E43}"/>
            </a:ext>
          </a:extLst>
        </xdr:cNvPr>
        <xdr:cNvSpPr txBox="1"/>
      </xdr:nvSpPr>
      <xdr:spPr>
        <a:xfrm>
          <a:off x="10515600" y="1700020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113,702,532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79978</xdr:rowOff>
    </xdr:from>
    <xdr:to>
      <xdr:col>55</xdr:col>
      <xdr:colOff>88900</xdr:colOff>
      <xdr:row>100</xdr:row>
      <xdr:rowOff>79978</xdr:rowOff>
    </xdr:to>
    <xdr:cxnSp macro="">
      <xdr:nvCxnSpPr>
        <xdr:cNvPr id="445" name="直線コネクタ 444">
          <a:extLst>
            <a:ext uri="{FF2B5EF4-FFF2-40B4-BE49-F238E27FC236}">
              <a16:creationId xmlns:a16="http://schemas.microsoft.com/office/drawing/2014/main" id="{536515B0-646A-47D3-AEEB-FE01FE4700EB}"/>
            </a:ext>
          </a:extLst>
        </xdr:cNvPr>
        <xdr:cNvCxnSpPr/>
      </xdr:nvCxnSpPr>
      <xdr:spPr>
        <a:xfrm>
          <a:off x="10388600" y="17224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47263</xdr:rowOff>
    </xdr:from>
    <xdr:ext cx="690189" cy="259045"/>
    <xdr:sp macro="" textlink="">
      <xdr:nvSpPr>
        <xdr:cNvPr id="446" name="【港湾・漁港】&#10;一人当たり有形固定資産（償却資産）額平均値テキスト">
          <a:extLst>
            <a:ext uri="{FF2B5EF4-FFF2-40B4-BE49-F238E27FC236}">
              <a16:creationId xmlns:a16="http://schemas.microsoft.com/office/drawing/2014/main" id="{1ABA1D6E-D202-4E34-A9E9-1816F1AAD8A7}"/>
            </a:ext>
          </a:extLst>
        </xdr:cNvPr>
        <xdr:cNvSpPr txBox="1"/>
      </xdr:nvSpPr>
      <xdr:spPr>
        <a:xfrm>
          <a:off x="10515600" y="185638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68836</xdr:rowOff>
    </xdr:from>
    <xdr:to>
      <xdr:col>55</xdr:col>
      <xdr:colOff>50800</xdr:colOff>
      <xdr:row>108</xdr:row>
      <xdr:rowOff>170436</xdr:rowOff>
    </xdr:to>
    <xdr:sp macro="" textlink="">
      <xdr:nvSpPr>
        <xdr:cNvPr id="447" name="フローチャート: 判断 446">
          <a:extLst>
            <a:ext uri="{FF2B5EF4-FFF2-40B4-BE49-F238E27FC236}">
              <a16:creationId xmlns:a16="http://schemas.microsoft.com/office/drawing/2014/main" id="{374AD6AE-E36C-4FCF-8573-05B2D7F8E5AC}"/>
            </a:ext>
          </a:extLst>
        </xdr:cNvPr>
        <xdr:cNvSpPr/>
      </xdr:nvSpPr>
      <xdr:spPr>
        <a:xfrm>
          <a:off x="10426700" y="1858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67565</xdr:rowOff>
    </xdr:from>
    <xdr:to>
      <xdr:col>50</xdr:col>
      <xdr:colOff>165100</xdr:colOff>
      <xdr:row>108</xdr:row>
      <xdr:rowOff>169165</xdr:rowOff>
    </xdr:to>
    <xdr:sp macro="" textlink="">
      <xdr:nvSpPr>
        <xdr:cNvPr id="448" name="フローチャート: 判断 447">
          <a:extLst>
            <a:ext uri="{FF2B5EF4-FFF2-40B4-BE49-F238E27FC236}">
              <a16:creationId xmlns:a16="http://schemas.microsoft.com/office/drawing/2014/main" id="{3B56FC89-9E58-4FDD-9F60-8F9D794D77D1}"/>
            </a:ext>
          </a:extLst>
        </xdr:cNvPr>
        <xdr:cNvSpPr/>
      </xdr:nvSpPr>
      <xdr:spPr>
        <a:xfrm>
          <a:off x="9588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69757</xdr:rowOff>
    </xdr:from>
    <xdr:to>
      <xdr:col>46</xdr:col>
      <xdr:colOff>38100</xdr:colOff>
      <xdr:row>108</xdr:row>
      <xdr:rowOff>171357</xdr:rowOff>
    </xdr:to>
    <xdr:sp macro="" textlink="">
      <xdr:nvSpPr>
        <xdr:cNvPr id="449" name="フローチャート: 判断 448">
          <a:extLst>
            <a:ext uri="{FF2B5EF4-FFF2-40B4-BE49-F238E27FC236}">
              <a16:creationId xmlns:a16="http://schemas.microsoft.com/office/drawing/2014/main" id="{84D1A3D3-ABDE-471A-97D5-C06DCB4F8FA7}"/>
            </a:ext>
          </a:extLst>
        </xdr:cNvPr>
        <xdr:cNvSpPr/>
      </xdr:nvSpPr>
      <xdr:spPr>
        <a:xfrm>
          <a:off x="8699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70915</xdr:rowOff>
    </xdr:from>
    <xdr:to>
      <xdr:col>41</xdr:col>
      <xdr:colOff>101600</xdr:colOff>
      <xdr:row>109</xdr:row>
      <xdr:rowOff>1065</xdr:rowOff>
    </xdr:to>
    <xdr:sp macro="" textlink="">
      <xdr:nvSpPr>
        <xdr:cNvPr id="450" name="フローチャート: 判断 449">
          <a:extLst>
            <a:ext uri="{FF2B5EF4-FFF2-40B4-BE49-F238E27FC236}">
              <a16:creationId xmlns:a16="http://schemas.microsoft.com/office/drawing/2014/main" id="{F533069D-A8E7-43A8-AD72-B343E4310A60}"/>
            </a:ext>
          </a:extLst>
        </xdr:cNvPr>
        <xdr:cNvSpPr/>
      </xdr:nvSpPr>
      <xdr:spPr>
        <a:xfrm>
          <a:off x="7810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86478</xdr:rowOff>
    </xdr:from>
    <xdr:to>
      <xdr:col>36</xdr:col>
      <xdr:colOff>165100</xdr:colOff>
      <xdr:row>109</xdr:row>
      <xdr:rowOff>16628</xdr:rowOff>
    </xdr:to>
    <xdr:sp macro="" textlink="">
      <xdr:nvSpPr>
        <xdr:cNvPr id="451" name="フローチャート: 判断 450">
          <a:extLst>
            <a:ext uri="{FF2B5EF4-FFF2-40B4-BE49-F238E27FC236}">
              <a16:creationId xmlns:a16="http://schemas.microsoft.com/office/drawing/2014/main" id="{A7AD1DEE-91CC-4A4C-81A5-87957D3E0323}"/>
            </a:ext>
          </a:extLst>
        </xdr:cNvPr>
        <xdr:cNvSpPr/>
      </xdr:nvSpPr>
      <xdr:spPr>
        <a:xfrm>
          <a:off x="6921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F0D4B203-CD5B-4F18-AFDB-C23F822A3E4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6BFD2CEB-9A76-448D-ACE4-398F734A8DA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EE254BE9-209D-4A21-A66A-B5E47C4137E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7DC6DB9-2697-4838-B89B-320D4B2CDB3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A94D86D7-C72A-448A-AEC0-7EF0807BF7A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60488</xdr:rowOff>
    </xdr:from>
    <xdr:to>
      <xdr:col>55</xdr:col>
      <xdr:colOff>50800</xdr:colOff>
      <xdr:row>108</xdr:row>
      <xdr:rowOff>162088</xdr:rowOff>
    </xdr:to>
    <xdr:sp macro="" textlink="">
      <xdr:nvSpPr>
        <xdr:cNvPr id="457" name="楕円 456">
          <a:extLst>
            <a:ext uri="{FF2B5EF4-FFF2-40B4-BE49-F238E27FC236}">
              <a16:creationId xmlns:a16="http://schemas.microsoft.com/office/drawing/2014/main" id="{2A810F7A-74CE-4D6F-A42D-31620934190B}"/>
            </a:ext>
          </a:extLst>
        </xdr:cNvPr>
        <xdr:cNvSpPr/>
      </xdr:nvSpPr>
      <xdr:spPr>
        <a:xfrm>
          <a:off x="10426700" y="1857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19865</xdr:rowOff>
    </xdr:from>
    <xdr:ext cx="690189" cy="259045"/>
    <xdr:sp macro="" textlink="">
      <xdr:nvSpPr>
        <xdr:cNvPr id="458" name="【港湾・漁港】&#10;一人当たり有形固定資産（償却資産）額該当値テキスト">
          <a:extLst>
            <a:ext uri="{FF2B5EF4-FFF2-40B4-BE49-F238E27FC236}">
              <a16:creationId xmlns:a16="http://schemas.microsoft.com/office/drawing/2014/main" id="{B7E80B48-6A7C-4938-8B97-A83EE06E02FF}"/>
            </a:ext>
          </a:extLst>
        </xdr:cNvPr>
        <xdr:cNvSpPr txBox="1"/>
      </xdr:nvSpPr>
      <xdr:spPr>
        <a:xfrm>
          <a:off x="10515600" y="183650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60102</xdr:rowOff>
    </xdr:from>
    <xdr:to>
      <xdr:col>50</xdr:col>
      <xdr:colOff>165100</xdr:colOff>
      <xdr:row>108</xdr:row>
      <xdr:rowOff>161702</xdr:rowOff>
    </xdr:to>
    <xdr:sp macro="" textlink="">
      <xdr:nvSpPr>
        <xdr:cNvPr id="459" name="楕円 458">
          <a:extLst>
            <a:ext uri="{FF2B5EF4-FFF2-40B4-BE49-F238E27FC236}">
              <a16:creationId xmlns:a16="http://schemas.microsoft.com/office/drawing/2014/main" id="{843FB395-719B-4128-B8EC-3393D71230BD}"/>
            </a:ext>
          </a:extLst>
        </xdr:cNvPr>
        <xdr:cNvSpPr/>
      </xdr:nvSpPr>
      <xdr:spPr>
        <a:xfrm>
          <a:off x="9588500" y="1857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110902</xdr:rowOff>
    </xdr:from>
    <xdr:to>
      <xdr:col>55</xdr:col>
      <xdr:colOff>0</xdr:colOff>
      <xdr:row>108</xdr:row>
      <xdr:rowOff>111288</xdr:rowOff>
    </xdr:to>
    <xdr:cxnSp macro="">
      <xdr:nvCxnSpPr>
        <xdr:cNvPr id="460" name="直線コネクタ 459">
          <a:extLst>
            <a:ext uri="{FF2B5EF4-FFF2-40B4-BE49-F238E27FC236}">
              <a16:creationId xmlns:a16="http://schemas.microsoft.com/office/drawing/2014/main" id="{05FE96D0-CD60-460F-A267-884012A61A9B}"/>
            </a:ext>
          </a:extLst>
        </xdr:cNvPr>
        <xdr:cNvCxnSpPr/>
      </xdr:nvCxnSpPr>
      <xdr:spPr>
        <a:xfrm>
          <a:off x="9639300" y="18627502"/>
          <a:ext cx="8382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58479</xdr:rowOff>
    </xdr:from>
    <xdr:to>
      <xdr:col>46</xdr:col>
      <xdr:colOff>38100</xdr:colOff>
      <xdr:row>108</xdr:row>
      <xdr:rowOff>160079</xdr:rowOff>
    </xdr:to>
    <xdr:sp macro="" textlink="">
      <xdr:nvSpPr>
        <xdr:cNvPr id="461" name="楕円 460">
          <a:extLst>
            <a:ext uri="{FF2B5EF4-FFF2-40B4-BE49-F238E27FC236}">
              <a16:creationId xmlns:a16="http://schemas.microsoft.com/office/drawing/2014/main" id="{9F01D017-24F5-4664-889D-1046DA293A0B}"/>
            </a:ext>
          </a:extLst>
        </xdr:cNvPr>
        <xdr:cNvSpPr/>
      </xdr:nvSpPr>
      <xdr:spPr>
        <a:xfrm>
          <a:off x="8699500" y="1857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109279</xdr:rowOff>
    </xdr:from>
    <xdr:to>
      <xdr:col>50</xdr:col>
      <xdr:colOff>114300</xdr:colOff>
      <xdr:row>108</xdr:row>
      <xdr:rowOff>110902</xdr:rowOff>
    </xdr:to>
    <xdr:cxnSp macro="">
      <xdr:nvCxnSpPr>
        <xdr:cNvPr id="462" name="直線コネクタ 461">
          <a:extLst>
            <a:ext uri="{FF2B5EF4-FFF2-40B4-BE49-F238E27FC236}">
              <a16:creationId xmlns:a16="http://schemas.microsoft.com/office/drawing/2014/main" id="{32D4A27B-9280-4758-B754-6F24FBBCDEB8}"/>
            </a:ext>
          </a:extLst>
        </xdr:cNvPr>
        <xdr:cNvCxnSpPr/>
      </xdr:nvCxnSpPr>
      <xdr:spPr>
        <a:xfrm>
          <a:off x="8750300" y="18625879"/>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58474</xdr:rowOff>
    </xdr:from>
    <xdr:to>
      <xdr:col>41</xdr:col>
      <xdr:colOff>101600</xdr:colOff>
      <xdr:row>108</xdr:row>
      <xdr:rowOff>160074</xdr:rowOff>
    </xdr:to>
    <xdr:sp macro="" textlink="">
      <xdr:nvSpPr>
        <xdr:cNvPr id="463" name="楕円 462">
          <a:extLst>
            <a:ext uri="{FF2B5EF4-FFF2-40B4-BE49-F238E27FC236}">
              <a16:creationId xmlns:a16="http://schemas.microsoft.com/office/drawing/2014/main" id="{9D61D60C-6515-4B50-BE1E-157BCB103D37}"/>
            </a:ext>
          </a:extLst>
        </xdr:cNvPr>
        <xdr:cNvSpPr/>
      </xdr:nvSpPr>
      <xdr:spPr>
        <a:xfrm>
          <a:off x="7810500" y="1857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109274</xdr:rowOff>
    </xdr:from>
    <xdr:to>
      <xdr:col>45</xdr:col>
      <xdr:colOff>177800</xdr:colOff>
      <xdr:row>108</xdr:row>
      <xdr:rowOff>109279</xdr:rowOff>
    </xdr:to>
    <xdr:cxnSp macro="">
      <xdr:nvCxnSpPr>
        <xdr:cNvPr id="464" name="直線コネクタ 463">
          <a:extLst>
            <a:ext uri="{FF2B5EF4-FFF2-40B4-BE49-F238E27FC236}">
              <a16:creationId xmlns:a16="http://schemas.microsoft.com/office/drawing/2014/main" id="{CA8CD419-EC80-4000-B2B9-0974F2A2F63C}"/>
            </a:ext>
          </a:extLst>
        </xdr:cNvPr>
        <xdr:cNvCxnSpPr/>
      </xdr:nvCxnSpPr>
      <xdr:spPr>
        <a:xfrm>
          <a:off x="7861300" y="18625874"/>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160292</xdr:rowOff>
    </xdr:from>
    <xdr:ext cx="690189" cy="259045"/>
    <xdr:sp macro="" textlink="">
      <xdr:nvSpPr>
        <xdr:cNvPr id="465" name="n_1aveValue【港湾・漁港】&#10;一人当たり有形固定資産（償却資産）額">
          <a:extLst>
            <a:ext uri="{FF2B5EF4-FFF2-40B4-BE49-F238E27FC236}">
              <a16:creationId xmlns:a16="http://schemas.microsoft.com/office/drawing/2014/main" id="{FCB6E378-FA05-47CB-973C-2411F33551A8}"/>
            </a:ext>
          </a:extLst>
        </xdr:cNvPr>
        <xdr:cNvSpPr txBox="1"/>
      </xdr:nvSpPr>
      <xdr:spPr>
        <a:xfrm>
          <a:off x="9281505" y="18676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162484</xdr:rowOff>
    </xdr:from>
    <xdr:ext cx="690189" cy="259045"/>
    <xdr:sp macro="" textlink="">
      <xdr:nvSpPr>
        <xdr:cNvPr id="466" name="n_2aveValue【港湾・漁港】&#10;一人当たり有形固定資産（償却資産）額">
          <a:extLst>
            <a:ext uri="{FF2B5EF4-FFF2-40B4-BE49-F238E27FC236}">
              <a16:creationId xmlns:a16="http://schemas.microsoft.com/office/drawing/2014/main" id="{F7111DCC-10C1-4D1D-B24E-AB3F27B492BF}"/>
            </a:ext>
          </a:extLst>
        </xdr:cNvPr>
        <xdr:cNvSpPr txBox="1"/>
      </xdr:nvSpPr>
      <xdr:spPr>
        <a:xfrm>
          <a:off x="8405205" y="18679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163642</xdr:rowOff>
    </xdr:from>
    <xdr:ext cx="690189" cy="259045"/>
    <xdr:sp macro="" textlink="">
      <xdr:nvSpPr>
        <xdr:cNvPr id="467" name="n_3aveValue【港湾・漁港】&#10;一人当たり有形固定資産（償却資産）額">
          <a:extLst>
            <a:ext uri="{FF2B5EF4-FFF2-40B4-BE49-F238E27FC236}">
              <a16:creationId xmlns:a16="http://schemas.microsoft.com/office/drawing/2014/main" id="{2CEB00C1-2C16-48BE-B12D-73B07C60CBAD}"/>
            </a:ext>
          </a:extLst>
        </xdr:cNvPr>
        <xdr:cNvSpPr txBox="1"/>
      </xdr:nvSpPr>
      <xdr:spPr>
        <a:xfrm>
          <a:off x="7516205" y="18680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33155</xdr:rowOff>
    </xdr:from>
    <xdr:ext cx="690189" cy="259045"/>
    <xdr:sp macro="" textlink="">
      <xdr:nvSpPr>
        <xdr:cNvPr id="468" name="n_4aveValue【港湾・漁港】&#10;一人当たり有形固定資産（償却資産）額">
          <a:extLst>
            <a:ext uri="{FF2B5EF4-FFF2-40B4-BE49-F238E27FC236}">
              <a16:creationId xmlns:a16="http://schemas.microsoft.com/office/drawing/2014/main" id="{85E175BB-5D41-4D78-8448-F176F0A013B9}"/>
            </a:ext>
          </a:extLst>
        </xdr:cNvPr>
        <xdr:cNvSpPr txBox="1"/>
      </xdr:nvSpPr>
      <xdr:spPr>
        <a:xfrm>
          <a:off x="6627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107</xdr:row>
      <xdr:rowOff>6779</xdr:rowOff>
    </xdr:from>
    <xdr:ext cx="690189" cy="259045"/>
    <xdr:sp macro="" textlink="">
      <xdr:nvSpPr>
        <xdr:cNvPr id="469" name="n_1mainValue【港湾・漁港】&#10;一人当たり有形固定資産（償却資産）額">
          <a:extLst>
            <a:ext uri="{FF2B5EF4-FFF2-40B4-BE49-F238E27FC236}">
              <a16:creationId xmlns:a16="http://schemas.microsoft.com/office/drawing/2014/main" id="{93EDF955-B37E-4855-A773-A354F777E71D}"/>
            </a:ext>
          </a:extLst>
        </xdr:cNvPr>
        <xdr:cNvSpPr txBox="1"/>
      </xdr:nvSpPr>
      <xdr:spPr>
        <a:xfrm>
          <a:off x="9281505" y="18351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5156</xdr:rowOff>
    </xdr:from>
    <xdr:ext cx="690189" cy="259045"/>
    <xdr:sp macro="" textlink="">
      <xdr:nvSpPr>
        <xdr:cNvPr id="470" name="n_2mainValue【港湾・漁港】&#10;一人当たり有形固定資産（償却資産）額">
          <a:extLst>
            <a:ext uri="{FF2B5EF4-FFF2-40B4-BE49-F238E27FC236}">
              <a16:creationId xmlns:a16="http://schemas.microsoft.com/office/drawing/2014/main" id="{E34274AC-5F13-47A9-8C75-5F61DD2DB427}"/>
            </a:ext>
          </a:extLst>
        </xdr:cNvPr>
        <xdr:cNvSpPr txBox="1"/>
      </xdr:nvSpPr>
      <xdr:spPr>
        <a:xfrm>
          <a:off x="8405205" y="18350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5151</xdr:rowOff>
    </xdr:from>
    <xdr:ext cx="690189" cy="259045"/>
    <xdr:sp macro="" textlink="">
      <xdr:nvSpPr>
        <xdr:cNvPr id="471" name="n_3mainValue【港湾・漁港】&#10;一人当たり有形固定資産（償却資産）額">
          <a:extLst>
            <a:ext uri="{FF2B5EF4-FFF2-40B4-BE49-F238E27FC236}">
              <a16:creationId xmlns:a16="http://schemas.microsoft.com/office/drawing/2014/main" id="{514100D7-097A-4F16-90F4-E5169F718D7E}"/>
            </a:ext>
          </a:extLst>
        </xdr:cNvPr>
        <xdr:cNvSpPr txBox="1"/>
      </xdr:nvSpPr>
      <xdr:spPr>
        <a:xfrm>
          <a:off x="7516205" y="1835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a:extLst>
            <a:ext uri="{FF2B5EF4-FFF2-40B4-BE49-F238E27FC236}">
              <a16:creationId xmlns:a16="http://schemas.microsoft.com/office/drawing/2014/main" id="{64522297-5A5F-4F71-A732-7B321EE85FA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a:extLst>
            <a:ext uri="{FF2B5EF4-FFF2-40B4-BE49-F238E27FC236}">
              <a16:creationId xmlns:a16="http://schemas.microsoft.com/office/drawing/2014/main" id="{579C8654-E7B3-40B5-B21A-59A7051F844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a:extLst>
            <a:ext uri="{FF2B5EF4-FFF2-40B4-BE49-F238E27FC236}">
              <a16:creationId xmlns:a16="http://schemas.microsoft.com/office/drawing/2014/main" id="{F613FDA8-4DFE-4BAD-9671-968952DFF10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a:extLst>
            <a:ext uri="{FF2B5EF4-FFF2-40B4-BE49-F238E27FC236}">
              <a16:creationId xmlns:a16="http://schemas.microsoft.com/office/drawing/2014/main" id="{7B0C9BBD-24A6-4AD8-A589-126C0FD47E9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a:extLst>
            <a:ext uri="{FF2B5EF4-FFF2-40B4-BE49-F238E27FC236}">
              <a16:creationId xmlns:a16="http://schemas.microsoft.com/office/drawing/2014/main" id="{465DD494-4959-434C-AA91-085080FBE4C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a:extLst>
            <a:ext uri="{FF2B5EF4-FFF2-40B4-BE49-F238E27FC236}">
              <a16:creationId xmlns:a16="http://schemas.microsoft.com/office/drawing/2014/main" id="{929B75B9-5BC3-412B-877C-9E4653CA535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a:extLst>
            <a:ext uri="{FF2B5EF4-FFF2-40B4-BE49-F238E27FC236}">
              <a16:creationId xmlns:a16="http://schemas.microsoft.com/office/drawing/2014/main" id="{870C6C25-54FF-4C68-B859-0455983A511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a:extLst>
            <a:ext uri="{FF2B5EF4-FFF2-40B4-BE49-F238E27FC236}">
              <a16:creationId xmlns:a16="http://schemas.microsoft.com/office/drawing/2014/main" id="{A1773A4D-09FA-4AE9-8EE8-C6FA852A716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id="{3B59307D-046C-4507-823D-04011DE377B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id="{5A26F19C-1641-4808-AA5E-F93541845FB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id="{9375F8AE-F009-4639-B3FC-59946E93D20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id="{AC435569-D56A-4564-8BAD-B353C45367D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id="{D2AA32B3-D58F-47E7-BBC8-42B614CEAB3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id="{38901E2F-05EC-41C9-BFA3-EF467C41ECB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id="{1C32DD56-DCA9-43A6-91B1-9C0E774AB7B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id="{A3AA4296-4B21-4FB7-8E7B-D1C7AEF71F5A}"/>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id="{0B526D27-F0D6-49E6-B42D-60ADF8ECA36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id="{4D669A5F-0224-4876-BDA1-581F9F19E66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id="{54198C57-3BBB-41FF-99C9-03A9C74BB39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id="{F1834379-A48A-4984-BFE5-243271128A5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id="{D29404C9-1890-4253-A019-5ED850CBF85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id="{08F25197-18E6-412E-8993-C45E4A7FDF2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id="{7D8CD933-44C8-4090-910C-3A37833887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id="{0D85B37D-5C09-4171-8B4B-2F6B8ED42EB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a:extLst>
            <a:ext uri="{FF2B5EF4-FFF2-40B4-BE49-F238E27FC236}">
              <a16:creationId xmlns:a16="http://schemas.microsoft.com/office/drawing/2014/main" id="{7EBB6B0B-6CF0-4F45-8B47-8CF5AA12904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a:extLst>
            <a:ext uri="{FF2B5EF4-FFF2-40B4-BE49-F238E27FC236}">
              <a16:creationId xmlns:a16="http://schemas.microsoft.com/office/drawing/2014/main" id="{5733AAAC-E5EB-4E98-BE3A-7F5F8D7D306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a:extLst>
            <a:ext uri="{FF2B5EF4-FFF2-40B4-BE49-F238E27FC236}">
              <a16:creationId xmlns:a16="http://schemas.microsoft.com/office/drawing/2014/main" id="{B005263F-882F-421E-B4B1-C9FA95DC621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9" name="直線コネクタ 498">
          <a:extLst>
            <a:ext uri="{FF2B5EF4-FFF2-40B4-BE49-F238E27FC236}">
              <a16:creationId xmlns:a16="http://schemas.microsoft.com/office/drawing/2014/main" id="{F21D147A-CEA3-47A5-9C1C-7BC8E4DFB50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0" name="テキスト ボックス 499">
          <a:extLst>
            <a:ext uri="{FF2B5EF4-FFF2-40B4-BE49-F238E27FC236}">
              <a16:creationId xmlns:a16="http://schemas.microsoft.com/office/drawing/2014/main" id="{4AE6F0F9-0218-4863-A736-41C077F43A4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1" name="直線コネクタ 500">
          <a:extLst>
            <a:ext uri="{FF2B5EF4-FFF2-40B4-BE49-F238E27FC236}">
              <a16:creationId xmlns:a16="http://schemas.microsoft.com/office/drawing/2014/main" id="{262979A6-5A83-4E45-973D-E68C3B960CF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2" name="テキスト ボックス 501">
          <a:extLst>
            <a:ext uri="{FF2B5EF4-FFF2-40B4-BE49-F238E27FC236}">
              <a16:creationId xmlns:a16="http://schemas.microsoft.com/office/drawing/2014/main" id="{D91904E0-332B-4327-B19D-5CE3427F30E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3" name="直線コネクタ 502">
          <a:extLst>
            <a:ext uri="{FF2B5EF4-FFF2-40B4-BE49-F238E27FC236}">
              <a16:creationId xmlns:a16="http://schemas.microsoft.com/office/drawing/2014/main" id="{9DF415CB-2039-4AA5-B470-56B826B5F7F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4" name="テキスト ボックス 503">
          <a:extLst>
            <a:ext uri="{FF2B5EF4-FFF2-40B4-BE49-F238E27FC236}">
              <a16:creationId xmlns:a16="http://schemas.microsoft.com/office/drawing/2014/main" id="{ADFD6969-3BB2-495F-AF86-AA1E1881619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5" name="直線コネクタ 504">
          <a:extLst>
            <a:ext uri="{FF2B5EF4-FFF2-40B4-BE49-F238E27FC236}">
              <a16:creationId xmlns:a16="http://schemas.microsoft.com/office/drawing/2014/main" id="{1E35DD12-B969-4790-A840-22CE361ADE5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6" name="テキスト ボックス 505">
          <a:extLst>
            <a:ext uri="{FF2B5EF4-FFF2-40B4-BE49-F238E27FC236}">
              <a16:creationId xmlns:a16="http://schemas.microsoft.com/office/drawing/2014/main" id="{F29EFDC8-375C-4F49-A8B8-4B2A4DEF85D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7" name="直線コネクタ 506">
          <a:extLst>
            <a:ext uri="{FF2B5EF4-FFF2-40B4-BE49-F238E27FC236}">
              <a16:creationId xmlns:a16="http://schemas.microsoft.com/office/drawing/2014/main" id="{36B078CE-11DC-4B31-88EF-7AE761599BC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8" name="テキスト ボックス 507">
          <a:extLst>
            <a:ext uri="{FF2B5EF4-FFF2-40B4-BE49-F238E27FC236}">
              <a16:creationId xmlns:a16="http://schemas.microsoft.com/office/drawing/2014/main" id="{E40CF9C8-8228-4421-B539-D1A67467AD1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9" name="直線コネクタ 508">
          <a:extLst>
            <a:ext uri="{FF2B5EF4-FFF2-40B4-BE49-F238E27FC236}">
              <a16:creationId xmlns:a16="http://schemas.microsoft.com/office/drawing/2014/main" id="{AFABD054-94C5-4A44-93FC-FB80EFC0614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0" name="テキスト ボックス 509">
          <a:extLst>
            <a:ext uri="{FF2B5EF4-FFF2-40B4-BE49-F238E27FC236}">
              <a16:creationId xmlns:a16="http://schemas.microsoft.com/office/drawing/2014/main" id="{B6557FA6-50C1-46F4-B52A-41195A0A377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1" name="直線コネクタ 510">
          <a:extLst>
            <a:ext uri="{FF2B5EF4-FFF2-40B4-BE49-F238E27FC236}">
              <a16:creationId xmlns:a16="http://schemas.microsoft.com/office/drawing/2014/main" id="{6C0C46E4-E58E-4E80-9525-644C541BD27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学校施設】&#10;有形固定資産減価償却率グラフ枠">
          <a:extLst>
            <a:ext uri="{FF2B5EF4-FFF2-40B4-BE49-F238E27FC236}">
              <a16:creationId xmlns:a16="http://schemas.microsoft.com/office/drawing/2014/main" id="{0B1783F8-1C6E-4913-B1E9-DC354E8A269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3" name="直線コネクタ 512">
          <a:extLst>
            <a:ext uri="{FF2B5EF4-FFF2-40B4-BE49-F238E27FC236}">
              <a16:creationId xmlns:a16="http://schemas.microsoft.com/office/drawing/2014/main" id="{1E3CCFCA-0E97-423D-9A89-793D3C021886}"/>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4" name="【学校施設】&#10;有形固定資産減価償却率最小値テキスト">
          <a:extLst>
            <a:ext uri="{FF2B5EF4-FFF2-40B4-BE49-F238E27FC236}">
              <a16:creationId xmlns:a16="http://schemas.microsoft.com/office/drawing/2014/main" id="{4CE31B8F-F79A-4D46-AEB3-AF56E8E8F56E}"/>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5" name="直線コネクタ 514">
          <a:extLst>
            <a:ext uri="{FF2B5EF4-FFF2-40B4-BE49-F238E27FC236}">
              <a16:creationId xmlns:a16="http://schemas.microsoft.com/office/drawing/2014/main" id="{EF72485D-23EF-41AD-92A0-E483F99DA20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6" name="【学校施設】&#10;有形固定資産減価償却率最大値テキスト">
          <a:extLst>
            <a:ext uri="{FF2B5EF4-FFF2-40B4-BE49-F238E27FC236}">
              <a16:creationId xmlns:a16="http://schemas.microsoft.com/office/drawing/2014/main" id="{E11275DE-D8DD-4C93-AB4A-213BA6BA7218}"/>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7" name="直線コネクタ 516">
          <a:extLst>
            <a:ext uri="{FF2B5EF4-FFF2-40B4-BE49-F238E27FC236}">
              <a16:creationId xmlns:a16="http://schemas.microsoft.com/office/drawing/2014/main" id="{B827FAD9-541E-4FC3-AC65-7B7AE1A3B9CB}"/>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18" name="【学校施設】&#10;有形固定資産減価償却率平均値テキスト">
          <a:extLst>
            <a:ext uri="{FF2B5EF4-FFF2-40B4-BE49-F238E27FC236}">
              <a16:creationId xmlns:a16="http://schemas.microsoft.com/office/drawing/2014/main" id="{B9314ABC-06B6-4162-A91D-2F2B19A34027}"/>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9" name="フローチャート: 判断 518">
          <a:extLst>
            <a:ext uri="{FF2B5EF4-FFF2-40B4-BE49-F238E27FC236}">
              <a16:creationId xmlns:a16="http://schemas.microsoft.com/office/drawing/2014/main" id="{8ED91B5D-D753-4BF7-B471-3CF69B8D1ABB}"/>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20" name="フローチャート: 判断 519">
          <a:extLst>
            <a:ext uri="{FF2B5EF4-FFF2-40B4-BE49-F238E27FC236}">
              <a16:creationId xmlns:a16="http://schemas.microsoft.com/office/drawing/2014/main" id="{FD3335D2-041A-4D08-A434-F49F418D0467}"/>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21" name="フローチャート: 判断 520">
          <a:extLst>
            <a:ext uri="{FF2B5EF4-FFF2-40B4-BE49-F238E27FC236}">
              <a16:creationId xmlns:a16="http://schemas.microsoft.com/office/drawing/2014/main" id="{0E5B1DF1-D63C-4201-83F7-BDD73F4CF11A}"/>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2" name="フローチャート: 判断 521">
          <a:extLst>
            <a:ext uri="{FF2B5EF4-FFF2-40B4-BE49-F238E27FC236}">
              <a16:creationId xmlns:a16="http://schemas.microsoft.com/office/drawing/2014/main" id="{D0E5EA21-3112-4DEA-BD5E-7C6E7E6440FC}"/>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23" name="フローチャート: 判断 522">
          <a:extLst>
            <a:ext uri="{FF2B5EF4-FFF2-40B4-BE49-F238E27FC236}">
              <a16:creationId xmlns:a16="http://schemas.microsoft.com/office/drawing/2014/main" id="{6622EBB5-0DE6-4679-A854-621BE02B2EFC}"/>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B92C6407-CE4C-4332-ACBB-6DBA432A43A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A211B982-4EE9-4A65-BE0B-C277E605D39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6A58ADC0-0C06-436D-8095-5593C0F2F17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3471B43-6D51-4825-B6EB-E6CE1710705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B434504-C26F-4E35-8299-E65B0EB5C38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83094</xdr:rowOff>
    </xdr:from>
    <xdr:to>
      <xdr:col>85</xdr:col>
      <xdr:colOff>177800</xdr:colOff>
      <xdr:row>59</xdr:row>
      <xdr:rowOff>13244</xdr:rowOff>
    </xdr:to>
    <xdr:sp macro="" textlink="">
      <xdr:nvSpPr>
        <xdr:cNvPr id="529" name="楕円 528">
          <a:extLst>
            <a:ext uri="{FF2B5EF4-FFF2-40B4-BE49-F238E27FC236}">
              <a16:creationId xmlns:a16="http://schemas.microsoft.com/office/drawing/2014/main" id="{F6900B70-EADB-4734-B5ED-18D8BDA38F8C}"/>
            </a:ext>
          </a:extLst>
        </xdr:cNvPr>
        <xdr:cNvSpPr/>
      </xdr:nvSpPr>
      <xdr:spPr>
        <a:xfrm>
          <a:off x="162687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105971</xdr:rowOff>
    </xdr:from>
    <xdr:ext cx="405111" cy="259045"/>
    <xdr:sp macro="" textlink="">
      <xdr:nvSpPr>
        <xdr:cNvPr id="530" name="【学校施設】&#10;有形固定資産減価償却率該当値テキスト">
          <a:extLst>
            <a:ext uri="{FF2B5EF4-FFF2-40B4-BE49-F238E27FC236}">
              <a16:creationId xmlns:a16="http://schemas.microsoft.com/office/drawing/2014/main" id="{0E23DEBD-3EB7-4F69-B29F-BAF765FA59D1}"/>
            </a:ext>
          </a:extLst>
        </xdr:cNvPr>
        <xdr:cNvSpPr txBox="1"/>
      </xdr:nvSpPr>
      <xdr:spPr>
        <a:xfrm>
          <a:off x="16357600"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39007</xdr:rowOff>
    </xdr:from>
    <xdr:to>
      <xdr:col>81</xdr:col>
      <xdr:colOff>101600</xdr:colOff>
      <xdr:row>58</xdr:row>
      <xdr:rowOff>140607</xdr:rowOff>
    </xdr:to>
    <xdr:sp macro="" textlink="">
      <xdr:nvSpPr>
        <xdr:cNvPr id="531" name="楕円 530">
          <a:extLst>
            <a:ext uri="{FF2B5EF4-FFF2-40B4-BE49-F238E27FC236}">
              <a16:creationId xmlns:a16="http://schemas.microsoft.com/office/drawing/2014/main" id="{6FB4FE2A-CE53-4CC0-BC60-2C0C566AA0EA}"/>
            </a:ext>
          </a:extLst>
        </xdr:cNvPr>
        <xdr:cNvSpPr/>
      </xdr:nvSpPr>
      <xdr:spPr>
        <a:xfrm>
          <a:off x="15430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89807</xdr:rowOff>
    </xdr:from>
    <xdr:to>
      <xdr:col>85</xdr:col>
      <xdr:colOff>127000</xdr:colOff>
      <xdr:row>58</xdr:row>
      <xdr:rowOff>133894</xdr:rowOff>
    </xdr:to>
    <xdr:cxnSp macro="">
      <xdr:nvCxnSpPr>
        <xdr:cNvPr id="532" name="直線コネクタ 531">
          <a:extLst>
            <a:ext uri="{FF2B5EF4-FFF2-40B4-BE49-F238E27FC236}">
              <a16:creationId xmlns:a16="http://schemas.microsoft.com/office/drawing/2014/main" id="{DB0922FF-F5F4-405B-99A7-3976216EDBA8}"/>
            </a:ext>
          </a:extLst>
        </xdr:cNvPr>
        <xdr:cNvCxnSpPr/>
      </xdr:nvCxnSpPr>
      <xdr:spPr>
        <a:xfrm>
          <a:off x="15481300" y="1003390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166370</xdr:rowOff>
    </xdr:from>
    <xdr:to>
      <xdr:col>76</xdr:col>
      <xdr:colOff>165100</xdr:colOff>
      <xdr:row>58</xdr:row>
      <xdr:rowOff>96520</xdr:rowOff>
    </xdr:to>
    <xdr:sp macro="" textlink="">
      <xdr:nvSpPr>
        <xdr:cNvPr id="533" name="楕円 532">
          <a:extLst>
            <a:ext uri="{FF2B5EF4-FFF2-40B4-BE49-F238E27FC236}">
              <a16:creationId xmlns:a16="http://schemas.microsoft.com/office/drawing/2014/main" id="{17F8DF4C-6097-43AF-9587-6DFA59736E5D}"/>
            </a:ext>
          </a:extLst>
        </xdr:cNvPr>
        <xdr:cNvSpPr/>
      </xdr:nvSpPr>
      <xdr:spPr>
        <a:xfrm>
          <a:off x="14541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45720</xdr:rowOff>
    </xdr:from>
    <xdr:to>
      <xdr:col>81</xdr:col>
      <xdr:colOff>50800</xdr:colOff>
      <xdr:row>58</xdr:row>
      <xdr:rowOff>89807</xdr:rowOff>
    </xdr:to>
    <xdr:cxnSp macro="">
      <xdr:nvCxnSpPr>
        <xdr:cNvPr id="534" name="直線コネクタ 533">
          <a:extLst>
            <a:ext uri="{FF2B5EF4-FFF2-40B4-BE49-F238E27FC236}">
              <a16:creationId xmlns:a16="http://schemas.microsoft.com/office/drawing/2014/main" id="{744A576A-AA4C-4C51-89E1-5DCF58E1993D}"/>
            </a:ext>
          </a:extLst>
        </xdr:cNvPr>
        <xdr:cNvCxnSpPr/>
      </xdr:nvCxnSpPr>
      <xdr:spPr>
        <a:xfrm>
          <a:off x="14592300" y="99898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53703</xdr:rowOff>
    </xdr:from>
    <xdr:to>
      <xdr:col>72</xdr:col>
      <xdr:colOff>38100</xdr:colOff>
      <xdr:row>58</xdr:row>
      <xdr:rowOff>155303</xdr:rowOff>
    </xdr:to>
    <xdr:sp macro="" textlink="">
      <xdr:nvSpPr>
        <xdr:cNvPr id="535" name="楕円 534">
          <a:extLst>
            <a:ext uri="{FF2B5EF4-FFF2-40B4-BE49-F238E27FC236}">
              <a16:creationId xmlns:a16="http://schemas.microsoft.com/office/drawing/2014/main" id="{E9D4AF4C-3092-4EE2-B691-B7FB143EE6D5}"/>
            </a:ext>
          </a:extLst>
        </xdr:cNvPr>
        <xdr:cNvSpPr/>
      </xdr:nvSpPr>
      <xdr:spPr>
        <a:xfrm>
          <a:off x="13652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45720</xdr:rowOff>
    </xdr:from>
    <xdr:to>
      <xdr:col>76</xdr:col>
      <xdr:colOff>114300</xdr:colOff>
      <xdr:row>58</xdr:row>
      <xdr:rowOff>104503</xdr:rowOff>
    </xdr:to>
    <xdr:cxnSp macro="">
      <xdr:nvCxnSpPr>
        <xdr:cNvPr id="536" name="直線コネクタ 535">
          <a:extLst>
            <a:ext uri="{FF2B5EF4-FFF2-40B4-BE49-F238E27FC236}">
              <a16:creationId xmlns:a16="http://schemas.microsoft.com/office/drawing/2014/main" id="{DFB230E1-7CC3-44A1-88C6-5075633F228B}"/>
            </a:ext>
          </a:extLst>
        </xdr:cNvPr>
        <xdr:cNvCxnSpPr/>
      </xdr:nvCxnSpPr>
      <xdr:spPr>
        <a:xfrm flipV="1">
          <a:off x="13703300" y="99898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37" name="n_1aveValue【学校施設】&#10;有形固定資産減価償却率">
          <a:extLst>
            <a:ext uri="{FF2B5EF4-FFF2-40B4-BE49-F238E27FC236}">
              <a16:creationId xmlns:a16="http://schemas.microsoft.com/office/drawing/2014/main" id="{E542EF16-8F60-41BA-AE23-B81C5FD58E05}"/>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38" name="n_2aveValue【学校施設】&#10;有形固定資産減価償却率">
          <a:extLst>
            <a:ext uri="{FF2B5EF4-FFF2-40B4-BE49-F238E27FC236}">
              <a16:creationId xmlns:a16="http://schemas.microsoft.com/office/drawing/2014/main" id="{5B49C5FE-679A-4182-A612-A5815283664C}"/>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39" name="n_3aveValue【学校施設】&#10;有形固定資産減価償却率">
          <a:extLst>
            <a:ext uri="{FF2B5EF4-FFF2-40B4-BE49-F238E27FC236}">
              <a16:creationId xmlns:a16="http://schemas.microsoft.com/office/drawing/2014/main" id="{6CBAAD52-E3C1-4D32-A748-626E0258D46F}"/>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40" name="n_4aveValue【学校施設】&#10;有形固定資産減価償却率">
          <a:extLst>
            <a:ext uri="{FF2B5EF4-FFF2-40B4-BE49-F238E27FC236}">
              <a16:creationId xmlns:a16="http://schemas.microsoft.com/office/drawing/2014/main" id="{A9F0184F-6345-4C74-BB3F-35FF8F617114}"/>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157134</xdr:rowOff>
    </xdr:from>
    <xdr:ext cx="405111" cy="259045"/>
    <xdr:sp macro="" textlink="">
      <xdr:nvSpPr>
        <xdr:cNvPr id="541" name="n_1mainValue【学校施設】&#10;有形固定資産減価償却率">
          <a:extLst>
            <a:ext uri="{FF2B5EF4-FFF2-40B4-BE49-F238E27FC236}">
              <a16:creationId xmlns:a16="http://schemas.microsoft.com/office/drawing/2014/main" id="{437360C4-7BA7-4193-BA34-6CBB713ADCEE}"/>
            </a:ext>
          </a:extLst>
        </xdr:cNvPr>
        <xdr:cNvSpPr txBox="1"/>
      </xdr:nvSpPr>
      <xdr:spPr>
        <a:xfrm>
          <a:off x="152660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113047</xdr:rowOff>
    </xdr:from>
    <xdr:ext cx="405111" cy="259045"/>
    <xdr:sp macro="" textlink="">
      <xdr:nvSpPr>
        <xdr:cNvPr id="542" name="n_2mainValue【学校施設】&#10;有形固定資産減価償却率">
          <a:extLst>
            <a:ext uri="{FF2B5EF4-FFF2-40B4-BE49-F238E27FC236}">
              <a16:creationId xmlns:a16="http://schemas.microsoft.com/office/drawing/2014/main" id="{8278C112-89A4-4886-AB18-4B1047DC4562}"/>
            </a:ext>
          </a:extLst>
        </xdr:cNvPr>
        <xdr:cNvSpPr txBox="1"/>
      </xdr:nvSpPr>
      <xdr:spPr>
        <a:xfrm>
          <a:off x="14389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380</xdr:rowOff>
    </xdr:from>
    <xdr:ext cx="405111" cy="259045"/>
    <xdr:sp macro="" textlink="">
      <xdr:nvSpPr>
        <xdr:cNvPr id="543" name="n_3mainValue【学校施設】&#10;有形固定資産減価償却率">
          <a:extLst>
            <a:ext uri="{FF2B5EF4-FFF2-40B4-BE49-F238E27FC236}">
              <a16:creationId xmlns:a16="http://schemas.microsoft.com/office/drawing/2014/main" id="{59116820-8728-4CEB-8A75-0D5C8CE1F320}"/>
            </a:ext>
          </a:extLst>
        </xdr:cNvPr>
        <xdr:cNvSpPr txBox="1"/>
      </xdr:nvSpPr>
      <xdr:spPr>
        <a:xfrm>
          <a:off x="13500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a:extLst>
            <a:ext uri="{FF2B5EF4-FFF2-40B4-BE49-F238E27FC236}">
              <a16:creationId xmlns:a16="http://schemas.microsoft.com/office/drawing/2014/main" id="{978625BA-A6FE-4128-AE6D-3BCEEEF4110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a:extLst>
            <a:ext uri="{FF2B5EF4-FFF2-40B4-BE49-F238E27FC236}">
              <a16:creationId xmlns:a16="http://schemas.microsoft.com/office/drawing/2014/main" id="{06307C16-9FBF-4AAE-B273-86E12724FB1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a:extLst>
            <a:ext uri="{FF2B5EF4-FFF2-40B4-BE49-F238E27FC236}">
              <a16:creationId xmlns:a16="http://schemas.microsoft.com/office/drawing/2014/main" id="{E45AD92E-B369-46AE-8E35-721803CD2BE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a:extLst>
            <a:ext uri="{FF2B5EF4-FFF2-40B4-BE49-F238E27FC236}">
              <a16:creationId xmlns:a16="http://schemas.microsoft.com/office/drawing/2014/main" id="{246FE5BA-A444-464F-AF6F-DBC53A17F3D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a:extLst>
            <a:ext uri="{FF2B5EF4-FFF2-40B4-BE49-F238E27FC236}">
              <a16:creationId xmlns:a16="http://schemas.microsoft.com/office/drawing/2014/main" id="{190F113E-B236-4A52-88BC-123D14B2FCD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a:extLst>
            <a:ext uri="{FF2B5EF4-FFF2-40B4-BE49-F238E27FC236}">
              <a16:creationId xmlns:a16="http://schemas.microsoft.com/office/drawing/2014/main" id="{4427BE42-B4F4-4AA5-8701-F1EF60788BA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a:extLst>
            <a:ext uri="{FF2B5EF4-FFF2-40B4-BE49-F238E27FC236}">
              <a16:creationId xmlns:a16="http://schemas.microsoft.com/office/drawing/2014/main" id="{F5B9019F-8C8B-44A7-9639-3DC00F65CC2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a:extLst>
            <a:ext uri="{FF2B5EF4-FFF2-40B4-BE49-F238E27FC236}">
              <a16:creationId xmlns:a16="http://schemas.microsoft.com/office/drawing/2014/main" id="{4FC96430-E550-4AFE-AA61-8D6CC828DB7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a:extLst>
            <a:ext uri="{FF2B5EF4-FFF2-40B4-BE49-F238E27FC236}">
              <a16:creationId xmlns:a16="http://schemas.microsoft.com/office/drawing/2014/main" id="{8E53F813-9D0F-481B-836B-58502DF0E67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a:extLst>
            <a:ext uri="{FF2B5EF4-FFF2-40B4-BE49-F238E27FC236}">
              <a16:creationId xmlns:a16="http://schemas.microsoft.com/office/drawing/2014/main" id="{7E5A1E78-244C-43A3-A3B4-C456AC5C929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4" name="直線コネクタ 553">
          <a:extLst>
            <a:ext uri="{FF2B5EF4-FFF2-40B4-BE49-F238E27FC236}">
              <a16:creationId xmlns:a16="http://schemas.microsoft.com/office/drawing/2014/main" id="{75F5CFE2-F1A2-4DB5-81DD-505A5565CDD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5" name="テキスト ボックス 554">
          <a:extLst>
            <a:ext uri="{FF2B5EF4-FFF2-40B4-BE49-F238E27FC236}">
              <a16:creationId xmlns:a16="http://schemas.microsoft.com/office/drawing/2014/main" id="{9AF47CA5-FF41-452F-94B9-49875D70C6C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6" name="直線コネクタ 555">
          <a:extLst>
            <a:ext uri="{FF2B5EF4-FFF2-40B4-BE49-F238E27FC236}">
              <a16:creationId xmlns:a16="http://schemas.microsoft.com/office/drawing/2014/main" id="{49EBE76A-1487-4181-9C01-2FBF6BF3372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7" name="テキスト ボックス 556">
          <a:extLst>
            <a:ext uri="{FF2B5EF4-FFF2-40B4-BE49-F238E27FC236}">
              <a16:creationId xmlns:a16="http://schemas.microsoft.com/office/drawing/2014/main" id="{1EFF7CAB-3847-41C2-A9B1-3959B5DBEFA2}"/>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8" name="直線コネクタ 557">
          <a:extLst>
            <a:ext uri="{FF2B5EF4-FFF2-40B4-BE49-F238E27FC236}">
              <a16:creationId xmlns:a16="http://schemas.microsoft.com/office/drawing/2014/main" id="{F7E337E9-EF57-4E4B-8B29-E33953EDDD6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9" name="テキスト ボックス 558">
          <a:extLst>
            <a:ext uri="{FF2B5EF4-FFF2-40B4-BE49-F238E27FC236}">
              <a16:creationId xmlns:a16="http://schemas.microsoft.com/office/drawing/2014/main" id="{41C2CB22-BF47-4C50-B2E4-461999303331}"/>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0" name="直線コネクタ 559">
          <a:extLst>
            <a:ext uri="{FF2B5EF4-FFF2-40B4-BE49-F238E27FC236}">
              <a16:creationId xmlns:a16="http://schemas.microsoft.com/office/drawing/2014/main" id="{2E951001-EB3F-4376-9190-D2D53C2E5D5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61" name="テキスト ボックス 560">
          <a:extLst>
            <a:ext uri="{FF2B5EF4-FFF2-40B4-BE49-F238E27FC236}">
              <a16:creationId xmlns:a16="http://schemas.microsoft.com/office/drawing/2014/main" id="{DD526526-2254-4220-874D-6872F1B7FF0E}"/>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2" name="直線コネクタ 561">
          <a:extLst>
            <a:ext uri="{FF2B5EF4-FFF2-40B4-BE49-F238E27FC236}">
              <a16:creationId xmlns:a16="http://schemas.microsoft.com/office/drawing/2014/main" id="{E4086A7D-D88D-447F-ACE0-48AC32E6EF2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3" name="テキスト ボックス 562">
          <a:extLst>
            <a:ext uri="{FF2B5EF4-FFF2-40B4-BE49-F238E27FC236}">
              <a16:creationId xmlns:a16="http://schemas.microsoft.com/office/drawing/2014/main" id="{F706ECC8-08E3-4AEA-B5CE-EE454862CEA2}"/>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4" name="直線コネクタ 563">
          <a:extLst>
            <a:ext uri="{FF2B5EF4-FFF2-40B4-BE49-F238E27FC236}">
              <a16:creationId xmlns:a16="http://schemas.microsoft.com/office/drawing/2014/main" id="{275CAF9C-C9B2-4076-B052-3A2380C20D7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5" name="テキスト ボックス 564">
          <a:extLst>
            <a:ext uri="{FF2B5EF4-FFF2-40B4-BE49-F238E27FC236}">
              <a16:creationId xmlns:a16="http://schemas.microsoft.com/office/drawing/2014/main" id="{96216C9B-40A8-4AF0-8CCF-E98212A59BDF}"/>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a:extLst>
            <a:ext uri="{FF2B5EF4-FFF2-40B4-BE49-F238E27FC236}">
              <a16:creationId xmlns:a16="http://schemas.microsoft.com/office/drawing/2014/main" id="{FEA0DC58-9C6A-4EBB-A75C-E5B9B733697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7" name="テキスト ボックス 566">
          <a:extLst>
            <a:ext uri="{FF2B5EF4-FFF2-40B4-BE49-F238E27FC236}">
              <a16:creationId xmlns:a16="http://schemas.microsoft.com/office/drawing/2014/main" id="{AF2F5D6D-8519-4812-85CD-437DF0D72D6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学校施設】&#10;一人当たり面積グラフ枠">
          <a:extLst>
            <a:ext uri="{FF2B5EF4-FFF2-40B4-BE49-F238E27FC236}">
              <a16:creationId xmlns:a16="http://schemas.microsoft.com/office/drawing/2014/main" id="{7EAC4233-98A9-4EAD-94C9-90ADE099655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9" name="直線コネクタ 568">
          <a:extLst>
            <a:ext uri="{FF2B5EF4-FFF2-40B4-BE49-F238E27FC236}">
              <a16:creationId xmlns:a16="http://schemas.microsoft.com/office/drawing/2014/main" id="{B43CA296-84A3-4AE0-9EB5-47DA566C12BA}"/>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70" name="【学校施設】&#10;一人当たり面積最小値テキスト">
          <a:extLst>
            <a:ext uri="{FF2B5EF4-FFF2-40B4-BE49-F238E27FC236}">
              <a16:creationId xmlns:a16="http://schemas.microsoft.com/office/drawing/2014/main" id="{4BE480BF-E40B-445B-854D-108348D10E15}"/>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71" name="直線コネクタ 570">
          <a:extLst>
            <a:ext uri="{FF2B5EF4-FFF2-40B4-BE49-F238E27FC236}">
              <a16:creationId xmlns:a16="http://schemas.microsoft.com/office/drawing/2014/main" id="{493FD7FE-ECD6-4938-877E-3B57D8F5955C}"/>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2" name="【学校施設】&#10;一人当たり面積最大値テキスト">
          <a:extLst>
            <a:ext uri="{FF2B5EF4-FFF2-40B4-BE49-F238E27FC236}">
              <a16:creationId xmlns:a16="http://schemas.microsoft.com/office/drawing/2014/main" id="{79145E43-EF57-4B41-9CF0-1D11172D01FA}"/>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3" name="直線コネクタ 572">
          <a:extLst>
            <a:ext uri="{FF2B5EF4-FFF2-40B4-BE49-F238E27FC236}">
              <a16:creationId xmlns:a16="http://schemas.microsoft.com/office/drawing/2014/main" id="{53E73B6A-D2FC-40A7-8DBD-0441C3D09B96}"/>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74" name="【学校施設】&#10;一人当たり面積平均値テキスト">
          <a:extLst>
            <a:ext uri="{FF2B5EF4-FFF2-40B4-BE49-F238E27FC236}">
              <a16:creationId xmlns:a16="http://schemas.microsoft.com/office/drawing/2014/main" id="{B45EB49E-264C-4331-B359-4CB359667D30}"/>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5" name="フローチャート: 判断 574">
          <a:extLst>
            <a:ext uri="{FF2B5EF4-FFF2-40B4-BE49-F238E27FC236}">
              <a16:creationId xmlns:a16="http://schemas.microsoft.com/office/drawing/2014/main" id="{CCC23328-2B47-4664-85FC-11180E7F62BE}"/>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6" name="フローチャート: 判断 575">
          <a:extLst>
            <a:ext uri="{FF2B5EF4-FFF2-40B4-BE49-F238E27FC236}">
              <a16:creationId xmlns:a16="http://schemas.microsoft.com/office/drawing/2014/main" id="{0010275C-9EA3-4502-B92F-65B03AFA5B22}"/>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7" name="フローチャート: 判断 576">
          <a:extLst>
            <a:ext uri="{FF2B5EF4-FFF2-40B4-BE49-F238E27FC236}">
              <a16:creationId xmlns:a16="http://schemas.microsoft.com/office/drawing/2014/main" id="{8E2E1EE6-F604-4E0E-A32C-B71DA33677F0}"/>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8" name="フローチャート: 判断 577">
          <a:extLst>
            <a:ext uri="{FF2B5EF4-FFF2-40B4-BE49-F238E27FC236}">
              <a16:creationId xmlns:a16="http://schemas.microsoft.com/office/drawing/2014/main" id="{CCE1F189-1B04-4EB8-8C6E-D95BACA56987}"/>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79" name="フローチャート: 判断 578">
          <a:extLst>
            <a:ext uri="{FF2B5EF4-FFF2-40B4-BE49-F238E27FC236}">
              <a16:creationId xmlns:a16="http://schemas.microsoft.com/office/drawing/2014/main" id="{90B4BF3C-6C4A-4D64-95E9-18B8736A92C8}"/>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8A4E841C-387D-4588-A486-4FE101DCE0D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A44AE024-1D33-4CE5-9A0B-FE6F51DC6A6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630FF303-95E6-4569-90B9-6ACF545A447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BECB32BF-88C8-4BD7-8F4D-F74C272D750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E4EED1A-7DB9-46D2-9F1F-A826212A4B7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54062</xdr:rowOff>
    </xdr:from>
    <xdr:to>
      <xdr:col>116</xdr:col>
      <xdr:colOff>114300</xdr:colOff>
      <xdr:row>63</xdr:row>
      <xdr:rowOff>155662</xdr:rowOff>
    </xdr:to>
    <xdr:sp macro="" textlink="">
      <xdr:nvSpPr>
        <xdr:cNvPr id="585" name="楕円 584">
          <a:extLst>
            <a:ext uri="{FF2B5EF4-FFF2-40B4-BE49-F238E27FC236}">
              <a16:creationId xmlns:a16="http://schemas.microsoft.com/office/drawing/2014/main" id="{907E5C08-53F3-4EC2-A35B-338331DD9AEA}"/>
            </a:ext>
          </a:extLst>
        </xdr:cNvPr>
        <xdr:cNvSpPr/>
      </xdr:nvSpPr>
      <xdr:spPr>
        <a:xfrm>
          <a:off x="22110700" y="1085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76939</xdr:rowOff>
    </xdr:from>
    <xdr:ext cx="469744" cy="259045"/>
    <xdr:sp macro="" textlink="">
      <xdr:nvSpPr>
        <xdr:cNvPr id="586" name="【学校施設】&#10;一人当たり面積該当値テキスト">
          <a:extLst>
            <a:ext uri="{FF2B5EF4-FFF2-40B4-BE49-F238E27FC236}">
              <a16:creationId xmlns:a16="http://schemas.microsoft.com/office/drawing/2014/main" id="{260263F6-599E-4ACF-9140-960B8659E07D}"/>
            </a:ext>
          </a:extLst>
        </xdr:cNvPr>
        <xdr:cNvSpPr txBox="1"/>
      </xdr:nvSpPr>
      <xdr:spPr>
        <a:xfrm>
          <a:off x="22199600" y="1070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52821</xdr:rowOff>
    </xdr:from>
    <xdr:to>
      <xdr:col>112</xdr:col>
      <xdr:colOff>38100</xdr:colOff>
      <xdr:row>63</xdr:row>
      <xdr:rowOff>154421</xdr:rowOff>
    </xdr:to>
    <xdr:sp macro="" textlink="">
      <xdr:nvSpPr>
        <xdr:cNvPr id="587" name="楕円 586">
          <a:extLst>
            <a:ext uri="{FF2B5EF4-FFF2-40B4-BE49-F238E27FC236}">
              <a16:creationId xmlns:a16="http://schemas.microsoft.com/office/drawing/2014/main" id="{4A2EEEC8-BB26-45CA-B414-7B23D854C468}"/>
            </a:ext>
          </a:extLst>
        </xdr:cNvPr>
        <xdr:cNvSpPr/>
      </xdr:nvSpPr>
      <xdr:spPr>
        <a:xfrm>
          <a:off x="21272500" y="108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103621</xdr:rowOff>
    </xdr:from>
    <xdr:to>
      <xdr:col>116</xdr:col>
      <xdr:colOff>63500</xdr:colOff>
      <xdr:row>63</xdr:row>
      <xdr:rowOff>104862</xdr:rowOff>
    </xdr:to>
    <xdr:cxnSp macro="">
      <xdr:nvCxnSpPr>
        <xdr:cNvPr id="588" name="直線コネクタ 587">
          <a:extLst>
            <a:ext uri="{FF2B5EF4-FFF2-40B4-BE49-F238E27FC236}">
              <a16:creationId xmlns:a16="http://schemas.microsoft.com/office/drawing/2014/main" id="{E55C615C-E565-4508-ABF5-A795E46D1D5E}"/>
            </a:ext>
          </a:extLst>
        </xdr:cNvPr>
        <xdr:cNvCxnSpPr/>
      </xdr:nvCxnSpPr>
      <xdr:spPr>
        <a:xfrm>
          <a:off x="21323300" y="10904971"/>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45082</xdr:rowOff>
    </xdr:from>
    <xdr:to>
      <xdr:col>107</xdr:col>
      <xdr:colOff>101600</xdr:colOff>
      <xdr:row>63</xdr:row>
      <xdr:rowOff>146682</xdr:rowOff>
    </xdr:to>
    <xdr:sp macro="" textlink="">
      <xdr:nvSpPr>
        <xdr:cNvPr id="589" name="楕円 588">
          <a:extLst>
            <a:ext uri="{FF2B5EF4-FFF2-40B4-BE49-F238E27FC236}">
              <a16:creationId xmlns:a16="http://schemas.microsoft.com/office/drawing/2014/main" id="{B7E6C386-1A5D-4ABD-B8F5-5682776C862D}"/>
            </a:ext>
          </a:extLst>
        </xdr:cNvPr>
        <xdr:cNvSpPr/>
      </xdr:nvSpPr>
      <xdr:spPr>
        <a:xfrm>
          <a:off x="20383500" y="1084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95882</xdr:rowOff>
    </xdr:from>
    <xdr:to>
      <xdr:col>111</xdr:col>
      <xdr:colOff>177800</xdr:colOff>
      <xdr:row>63</xdr:row>
      <xdr:rowOff>103621</xdr:rowOff>
    </xdr:to>
    <xdr:cxnSp macro="">
      <xdr:nvCxnSpPr>
        <xdr:cNvPr id="590" name="直線コネクタ 589">
          <a:extLst>
            <a:ext uri="{FF2B5EF4-FFF2-40B4-BE49-F238E27FC236}">
              <a16:creationId xmlns:a16="http://schemas.microsoft.com/office/drawing/2014/main" id="{D423E646-7332-4C4E-9663-89CD923CABB0}"/>
            </a:ext>
          </a:extLst>
        </xdr:cNvPr>
        <xdr:cNvCxnSpPr/>
      </xdr:nvCxnSpPr>
      <xdr:spPr>
        <a:xfrm>
          <a:off x="20434300" y="10897232"/>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42011</xdr:rowOff>
    </xdr:from>
    <xdr:to>
      <xdr:col>102</xdr:col>
      <xdr:colOff>165100</xdr:colOff>
      <xdr:row>63</xdr:row>
      <xdr:rowOff>143611</xdr:rowOff>
    </xdr:to>
    <xdr:sp macro="" textlink="">
      <xdr:nvSpPr>
        <xdr:cNvPr id="591" name="楕円 590">
          <a:extLst>
            <a:ext uri="{FF2B5EF4-FFF2-40B4-BE49-F238E27FC236}">
              <a16:creationId xmlns:a16="http://schemas.microsoft.com/office/drawing/2014/main" id="{75B15ECA-05DB-4A40-B99B-9C5A009AC9A1}"/>
            </a:ext>
          </a:extLst>
        </xdr:cNvPr>
        <xdr:cNvSpPr/>
      </xdr:nvSpPr>
      <xdr:spPr>
        <a:xfrm>
          <a:off x="19494500" y="108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92811</xdr:rowOff>
    </xdr:from>
    <xdr:to>
      <xdr:col>107</xdr:col>
      <xdr:colOff>50800</xdr:colOff>
      <xdr:row>63</xdr:row>
      <xdr:rowOff>95882</xdr:rowOff>
    </xdr:to>
    <xdr:cxnSp macro="">
      <xdr:nvCxnSpPr>
        <xdr:cNvPr id="592" name="直線コネクタ 591">
          <a:extLst>
            <a:ext uri="{FF2B5EF4-FFF2-40B4-BE49-F238E27FC236}">
              <a16:creationId xmlns:a16="http://schemas.microsoft.com/office/drawing/2014/main" id="{5CB5F3A0-CD66-4A97-A1C0-2B260182EDB2}"/>
            </a:ext>
          </a:extLst>
        </xdr:cNvPr>
        <xdr:cNvCxnSpPr/>
      </xdr:nvCxnSpPr>
      <xdr:spPr>
        <a:xfrm>
          <a:off x="19545300" y="10894161"/>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593" name="n_1aveValue【学校施設】&#10;一人当たり面積">
          <a:extLst>
            <a:ext uri="{FF2B5EF4-FFF2-40B4-BE49-F238E27FC236}">
              <a16:creationId xmlns:a16="http://schemas.microsoft.com/office/drawing/2014/main" id="{D238FF60-E1CF-4F5C-852C-57EBCD03DA0F}"/>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594" name="n_2aveValue【学校施設】&#10;一人当たり面積">
          <a:extLst>
            <a:ext uri="{FF2B5EF4-FFF2-40B4-BE49-F238E27FC236}">
              <a16:creationId xmlns:a16="http://schemas.microsoft.com/office/drawing/2014/main" id="{C77E111D-052D-417D-84B2-4D7DC60E59B1}"/>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595" name="n_3aveValue【学校施設】&#10;一人当たり面積">
          <a:extLst>
            <a:ext uri="{FF2B5EF4-FFF2-40B4-BE49-F238E27FC236}">
              <a16:creationId xmlns:a16="http://schemas.microsoft.com/office/drawing/2014/main" id="{D9AD132B-BE39-442D-A488-CC8C9717C4D8}"/>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96" name="n_4aveValue【学校施設】&#10;一人当たり面積">
          <a:extLst>
            <a:ext uri="{FF2B5EF4-FFF2-40B4-BE49-F238E27FC236}">
              <a16:creationId xmlns:a16="http://schemas.microsoft.com/office/drawing/2014/main" id="{C8F06F71-15C8-4E99-97EA-18EE90B91855}"/>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170948</xdr:rowOff>
    </xdr:from>
    <xdr:ext cx="469744" cy="259045"/>
    <xdr:sp macro="" textlink="">
      <xdr:nvSpPr>
        <xdr:cNvPr id="597" name="n_1mainValue【学校施設】&#10;一人当たり面積">
          <a:extLst>
            <a:ext uri="{FF2B5EF4-FFF2-40B4-BE49-F238E27FC236}">
              <a16:creationId xmlns:a16="http://schemas.microsoft.com/office/drawing/2014/main" id="{D6B31ACF-F90A-4946-A066-3FDDCE8ABA59}"/>
            </a:ext>
          </a:extLst>
        </xdr:cNvPr>
        <xdr:cNvSpPr txBox="1"/>
      </xdr:nvSpPr>
      <xdr:spPr>
        <a:xfrm>
          <a:off x="21075727" y="106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163209</xdr:rowOff>
    </xdr:from>
    <xdr:ext cx="469744" cy="259045"/>
    <xdr:sp macro="" textlink="">
      <xdr:nvSpPr>
        <xdr:cNvPr id="598" name="n_2mainValue【学校施設】&#10;一人当たり面積">
          <a:extLst>
            <a:ext uri="{FF2B5EF4-FFF2-40B4-BE49-F238E27FC236}">
              <a16:creationId xmlns:a16="http://schemas.microsoft.com/office/drawing/2014/main" id="{35F5E095-E292-40C3-9784-67370F8BC17B}"/>
            </a:ext>
          </a:extLst>
        </xdr:cNvPr>
        <xdr:cNvSpPr txBox="1"/>
      </xdr:nvSpPr>
      <xdr:spPr>
        <a:xfrm>
          <a:off x="20199427" y="1062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160138</xdr:rowOff>
    </xdr:from>
    <xdr:ext cx="469744" cy="259045"/>
    <xdr:sp macro="" textlink="">
      <xdr:nvSpPr>
        <xdr:cNvPr id="599" name="n_3mainValue【学校施設】&#10;一人当たり面積">
          <a:extLst>
            <a:ext uri="{FF2B5EF4-FFF2-40B4-BE49-F238E27FC236}">
              <a16:creationId xmlns:a16="http://schemas.microsoft.com/office/drawing/2014/main" id="{D7981623-7FC4-48DF-A716-9EB4730E87C0}"/>
            </a:ext>
          </a:extLst>
        </xdr:cNvPr>
        <xdr:cNvSpPr txBox="1"/>
      </xdr:nvSpPr>
      <xdr:spPr>
        <a:xfrm>
          <a:off x="19310427" y="1061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a:extLst>
            <a:ext uri="{FF2B5EF4-FFF2-40B4-BE49-F238E27FC236}">
              <a16:creationId xmlns:a16="http://schemas.microsoft.com/office/drawing/2014/main" id="{AD298875-BEE2-4316-81A0-5B5FDB68C85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a:extLst>
            <a:ext uri="{FF2B5EF4-FFF2-40B4-BE49-F238E27FC236}">
              <a16:creationId xmlns:a16="http://schemas.microsoft.com/office/drawing/2014/main" id="{69A2CD4F-8E79-4EA7-B22D-8ED2D9E4C46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a:extLst>
            <a:ext uri="{FF2B5EF4-FFF2-40B4-BE49-F238E27FC236}">
              <a16:creationId xmlns:a16="http://schemas.microsoft.com/office/drawing/2014/main" id="{7CFC5EAE-4546-4E66-A041-AC9DE4FB481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a:extLst>
            <a:ext uri="{FF2B5EF4-FFF2-40B4-BE49-F238E27FC236}">
              <a16:creationId xmlns:a16="http://schemas.microsoft.com/office/drawing/2014/main" id="{9F15DB40-E5A2-4294-B971-34482219709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a:extLst>
            <a:ext uri="{FF2B5EF4-FFF2-40B4-BE49-F238E27FC236}">
              <a16:creationId xmlns:a16="http://schemas.microsoft.com/office/drawing/2014/main" id="{524030F6-A7BD-405B-9398-0F2135ABB4C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a:extLst>
            <a:ext uri="{FF2B5EF4-FFF2-40B4-BE49-F238E27FC236}">
              <a16:creationId xmlns:a16="http://schemas.microsoft.com/office/drawing/2014/main" id="{A578CF87-864D-4487-808D-798E6ADD534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a:extLst>
            <a:ext uri="{FF2B5EF4-FFF2-40B4-BE49-F238E27FC236}">
              <a16:creationId xmlns:a16="http://schemas.microsoft.com/office/drawing/2014/main" id="{AEB2979C-D5DC-469A-8A39-C2A4A9A7592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a:extLst>
            <a:ext uri="{FF2B5EF4-FFF2-40B4-BE49-F238E27FC236}">
              <a16:creationId xmlns:a16="http://schemas.microsoft.com/office/drawing/2014/main" id="{0097C93A-E010-4D09-B962-0137D806C0D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a:extLst>
            <a:ext uri="{FF2B5EF4-FFF2-40B4-BE49-F238E27FC236}">
              <a16:creationId xmlns:a16="http://schemas.microsoft.com/office/drawing/2014/main" id="{75713284-5022-4C40-8F7E-DFFF45E40AF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a:extLst>
            <a:ext uri="{FF2B5EF4-FFF2-40B4-BE49-F238E27FC236}">
              <a16:creationId xmlns:a16="http://schemas.microsoft.com/office/drawing/2014/main" id="{3A7F49EA-1519-4D17-8FEB-50EEDDA36B7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a:extLst>
            <a:ext uri="{FF2B5EF4-FFF2-40B4-BE49-F238E27FC236}">
              <a16:creationId xmlns:a16="http://schemas.microsoft.com/office/drawing/2014/main" id="{AA2EA3A8-1D5A-4710-9D41-B31FAEF2DE2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a:extLst>
            <a:ext uri="{FF2B5EF4-FFF2-40B4-BE49-F238E27FC236}">
              <a16:creationId xmlns:a16="http://schemas.microsoft.com/office/drawing/2014/main" id="{D3AEE926-578E-4B78-9C38-9D6E2A17599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a:extLst>
            <a:ext uri="{FF2B5EF4-FFF2-40B4-BE49-F238E27FC236}">
              <a16:creationId xmlns:a16="http://schemas.microsoft.com/office/drawing/2014/main" id="{F880CE86-2CDE-4E41-8226-2A120A4C77D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a:extLst>
            <a:ext uri="{FF2B5EF4-FFF2-40B4-BE49-F238E27FC236}">
              <a16:creationId xmlns:a16="http://schemas.microsoft.com/office/drawing/2014/main" id="{AD8EA051-8DBE-4C2F-A0F4-0D4E085C25B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a:extLst>
            <a:ext uri="{FF2B5EF4-FFF2-40B4-BE49-F238E27FC236}">
              <a16:creationId xmlns:a16="http://schemas.microsoft.com/office/drawing/2014/main" id="{0BC372E1-2FE1-4D86-AF25-797BB3A4570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a:extLst>
            <a:ext uri="{FF2B5EF4-FFF2-40B4-BE49-F238E27FC236}">
              <a16:creationId xmlns:a16="http://schemas.microsoft.com/office/drawing/2014/main" id="{5339160B-B6FF-47A2-8822-56D2D5A71A3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a:extLst>
            <a:ext uri="{FF2B5EF4-FFF2-40B4-BE49-F238E27FC236}">
              <a16:creationId xmlns:a16="http://schemas.microsoft.com/office/drawing/2014/main" id="{4D946518-8C7A-480D-888B-55197BFCE9C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a:extLst>
            <a:ext uri="{FF2B5EF4-FFF2-40B4-BE49-F238E27FC236}">
              <a16:creationId xmlns:a16="http://schemas.microsoft.com/office/drawing/2014/main" id="{47815339-952E-4C3D-90F3-79792A77130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a:extLst>
            <a:ext uri="{FF2B5EF4-FFF2-40B4-BE49-F238E27FC236}">
              <a16:creationId xmlns:a16="http://schemas.microsoft.com/office/drawing/2014/main" id="{09E55FE3-D2C7-456D-9216-0AF59E2F82E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a:extLst>
            <a:ext uri="{FF2B5EF4-FFF2-40B4-BE49-F238E27FC236}">
              <a16:creationId xmlns:a16="http://schemas.microsoft.com/office/drawing/2014/main" id="{74567DE4-A70A-4E17-89FA-4EB0CC6B770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a:extLst>
            <a:ext uri="{FF2B5EF4-FFF2-40B4-BE49-F238E27FC236}">
              <a16:creationId xmlns:a16="http://schemas.microsoft.com/office/drawing/2014/main" id="{37DC12EF-FEA4-457F-A6FC-327AED2F471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a:extLst>
            <a:ext uri="{FF2B5EF4-FFF2-40B4-BE49-F238E27FC236}">
              <a16:creationId xmlns:a16="http://schemas.microsoft.com/office/drawing/2014/main" id="{0900C5B3-2932-4C7A-8DE7-E01A236D392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a:extLst>
            <a:ext uri="{FF2B5EF4-FFF2-40B4-BE49-F238E27FC236}">
              <a16:creationId xmlns:a16="http://schemas.microsoft.com/office/drawing/2014/main" id="{383B5E1B-32C7-41FC-9856-3253868EC5E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a:extLst>
            <a:ext uri="{FF2B5EF4-FFF2-40B4-BE49-F238E27FC236}">
              <a16:creationId xmlns:a16="http://schemas.microsoft.com/office/drawing/2014/main" id="{55645873-75C3-424A-8F56-41592F3D48DB}"/>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a:extLst>
            <a:ext uri="{FF2B5EF4-FFF2-40B4-BE49-F238E27FC236}">
              <a16:creationId xmlns:a16="http://schemas.microsoft.com/office/drawing/2014/main" id="{8FF96E9B-4AC6-4E4B-BB40-60561A6422E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a:extLst>
            <a:ext uri="{FF2B5EF4-FFF2-40B4-BE49-F238E27FC236}">
              <a16:creationId xmlns:a16="http://schemas.microsoft.com/office/drawing/2014/main" id="{92E6AD66-7323-4CE8-885B-FA68A8EE5A2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a:extLst>
            <a:ext uri="{FF2B5EF4-FFF2-40B4-BE49-F238E27FC236}">
              <a16:creationId xmlns:a16="http://schemas.microsoft.com/office/drawing/2014/main" id="{570BA5E7-1AEC-441B-AFD0-D34AF812E55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a:extLst>
            <a:ext uri="{FF2B5EF4-FFF2-40B4-BE49-F238E27FC236}">
              <a16:creationId xmlns:a16="http://schemas.microsoft.com/office/drawing/2014/main" id="{97E5B69D-7B58-4F74-82DA-A7B4D9E47A4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a:extLst>
            <a:ext uri="{FF2B5EF4-FFF2-40B4-BE49-F238E27FC236}">
              <a16:creationId xmlns:a16="http://schemas.microsoft.com/office/drawing/2014/main" id="{D09C39D5-5823-46C0-AD2A-46C3F6092C1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a:extLst>
            <a:ext uri="{FF2B5EF4-FFF2-40B4-BE49-F238E27FC236}">
              <a16:creationId xmlns:a16="http://schemas.microsoft.com/office/drawing/2014/main" id="{A1EECD82-888A-447F-8854-1524E41CD5A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a:extLst>
            <a:ext uri="{FF2B5EF4-FFF2-40B4-BE49-F238E27FC236}">
              <a16:creationId xmlns:a16="http://schemas.microsoft.com/office/drawing/2014/main" id="{B1C243A2-DC39-43D3-8F33-72A3CA52B84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a:extLst>
            <a:ext uri="{FF2B5EF4-FFF2-40B4-BE49-F238E27FC236}">
              <a16:creationId xmlns:a16="http://schemas.microsoft.com/office/drawing/2014/main" id="{80F4B19C-1B22-49E0-960D-C32F479BA777}"/>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a:extLst>
            <a:ext uri="{FF2B5EF4-FFF2-40B4-BE49-F238E27FC236}">
              <a16:creationId xmlns:a16="http://schemas.microsoft.com/office/drawing/2014/main" id="{2CFEF36B-D68D-4AC3-819A-3274188286E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a:extLst>
            <a:ext uri="{FF2B5EF4-FFF2-40B4-BE49-F238E27FC236}">
              <a16:creationId xmlns:a16="http://schemas.microsoft.com/office/drawing/2014/main" id="{E3E8EDBB-0905-4850-8322-EEF0418A497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a:extLst>
            <a:ext uri="{FF2B5EF4-FFF2-40B4-BE49-F238E27FC236}">
              <a16:creationId xmlns:a16="http://schemas.microsoft.com/office/drawing/2014/main" id="{B1AA2BBF-C342-4129-96C3-417688F5662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橋りょう・トンネルについては、近年更新を行っていることから減少傾向である。また、学校施設については村内唯一の学校が近年更新されたことから、類似団体と比較し低い比率となっている。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B381CB-2F1D-443F-8924-3DEE55439E1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81D2F01-E47A-426C-B27B-A6CE4AE8FE5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803D835-2832-48F0-BC0A-A9A46C75A90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E0FB341-2482-40D1-B1B8-2914D608926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AD7DA79-0824-489B-9D37-03277DEC35C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913B479-8CEA-4466-AB1B-939C2FCB5F1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D9380F8-E765-4192-B83A-8A2D3265698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62714F7-BAC4-4790-9418-2389CA6F7BF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79CF0B4-E9D7-4E51-AB5D-E8A1FCF3F7C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8501420-D1B6-47FA-82AE-47CA677FB21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
641
13.70
2,046,944
1,959,802
86,587
819,043
2,912,940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ACBF2E-2DE0-42DB-9B31-8C741B61F11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88A5583-6467-4802-A0C1-DA835F80F8A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B749445-FC7F-4812-909D-F60D3D28130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03870A7-1483-4964-BDB7-78702C2532D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F611FA6-848B-45CE-B959-2B8D6A5F97B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F51F344-4556-4807-B2BF-BB8F10CDCA8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DAABB0F-F2F6-43A1-A39F-9961080713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649EAA9-0985-4CBF-9516-570D4E77A69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42CA6F0-C1EA-4C3A-954B-76511F1E7C0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224EF75-DBA0-44B3-9FC8-C0FCDCD4B1C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63B5BF2-391B-48BE-9154-8809378E9D7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9C0244D-4361-4F37-81B5-10AEC9F2106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A7DEF7B-F6D2-4523-814C-53D06B73DFB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C650B41-928C-4BA8-B428-649C457739B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24B1E22-EF61-4F67-A680-CE25F23B043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665A984-D0DC-44BC-94DF-2D63D8AF6DC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012F7F7-F1AC-4DD3-934A-FBAC4322C4E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8E0B8AC-1A36-45EE-BD6D-500AFFFFFEB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F33BB30-B7E8-48F2-934E-02D78BA05A2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8D7F5A6-F4D2-404C-BEF4-A76278E68CA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9892260-DC64-44BC-A05D-821BE2F004D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D059CF9-1F5B-4471-898A-81804253EC2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61EBF7D-ACFC-4448-9608-ED38EA245CD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9896CC3-7511-4CB3-960C-A96D39C650D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24B07EF-307D-424D-BB7D-8549CFFE3BE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D3A94DF-68FC-41A7-867A-D2380BC6A99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7D96F11-EA78-4BB7-995C-81FAA7272CF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1587EB1-99BD-4F4E-B96C-637B1213517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828E992-FBC6-4B7C-9EEA-15BE4D6C29D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270360C-5F07-4493-B762-3CC2D445087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8F3304A-775F-4E05-A6B2-C1DEC9DFA6A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5A4731C-9510-4E43-9849-5E0AAACA89A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5D0A881-B9FF-4943-93BB-25C289C5A4B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13338A0-F4A9-4DCB-940B-61E70F47CD7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556DAF56-FD99-4A90-BD87-ADD2D76B916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1930322-3476-4DE0-8E7A-9FB8B6B96F7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DD0F06F-DA0A-4A2A-8744-5915FA32158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69AAE39-F899-44E3-9FE1-0AF5EF504B0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F41FE67-9D58-48FA-B055-6702B4667EC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77BA86ED-EF99-41CD-9F6C-FD0E35DA5D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E065D74-4832-4744-B505-267D6A38CE1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3BEDCDF-7A4C-44B0-984C-42CBE8D49ED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9A29EA8-45F6-4867-A8E6-E71A51FB71B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33C6F31A-F67C-4E9C-8B9D-776F3802C97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10678DB-38EB-44AF-B53A-4442CE32DE2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54C7610-2AC9-463D-A216-CB1D1B8E888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D70392A7-349D-4FF6-9103-F2F74460006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4802541D-DFB0-47CA-BB85-D1EDA76CD88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657B34EB-48DC-4A0A-BEA6-0794C92BBF3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1EBE952-06D5-4339-883B-993BAFC4603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BB4E8B0A-F2DB-4B58-AE96-33538B1DF53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942424FF-2742-4F46-A095-C8EC315D4DF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41CF3C4D-36B2-4579-B4EC-07EAE3B9406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6C5E42C9-786D-4D65-93A9-CA71F259E27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70A7435C-C005-4DB1-B4C1-9F9D9128420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A9162E5C-B78E-441F-B792-03E70CF19FC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1BB0555D-9F4F-478C-AE46-A09C6493C3C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6E7EABF-92E3-4152-BFA5-87D61557807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59725A18-66C6-46AC-BE48-F42DA725B3B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68EDDF83-0823-4F72-8816-A8EC3B029D6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BA1953-B585-4303-B68C-04DA2552C52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0D17997-414B-4150-85AD-EE423E174CD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456EFDAD-4B9E-4B5E-AEDF-6629D714D446}"/>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14E94CBF-D768-4B98-9BA9-7C4484561B5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47982F65-3F5A-4DFA-9FA8-047555EA8BE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92819C6-7826-4706-946F-A013DE168182}"/>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0A76F15A-2418-4CFB-8800-735FAC0AE8F4}"/>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86B3CF9B-CC31-49AD-B0B0-3AD698DDEC62}"/>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C75BF603-E7A0-4629-8BF1-626370991528}"/>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F58A8FE9-0BB5-41BD-90C2-246420326BE3}"/>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115CE6B0-37BF-494C-AA1E-387DEC5859C7}"/>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5D675187-FFF9-4B91-8D96-0D43D59575ED}"/>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ABA7C937-A67B-47A4-8FC7-151A416A65C0}"/>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477911B-816D-4D4A-A1BF-E2FE4559B21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B9443A0-0C0E-4525-9C5B-94688F0D612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99A5464-5C41-4178-8F9B-B0376F90932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441DE00-32B8-476E-9FE3-A5F3BC2F8EB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BDB27CD4-CF60-431B-91AB-4A362C167F7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159838</xdr:rowOff>
    </xdr:from>
    <xdr:to>
      <xdr:col>24</xdr:col>
      <xdr:colOff>114300</xdr:colOff>
      <xdr:row>60</xdr:row>
      <xdr:rowOff>89988</xdr:rowOff>
    </xdr:to>
    <xdr:sp macro="" textlink="">
      <xdr:nvSpPr>
        <xdr:cNvPr id="90" name="楕円 89">
          <a:extLst>
            <a:ext uri="{FF2B5EF4-FFF2-40B4-BE49-F238E27FC236}">
              <a16:creationId xmlns:a16="http://schemas.microsoft.com/office/drawing/2014/main" id="{3CC369AC-3C91-4755-A965-EA554818BB57}"/>
            </a:ext>
          </a:extLst>
        </xdr:cNvPr>
        <xdr:cNvSpPr/>
      </xdr:nvSpPr>
      <xdr:spPr>
        <a:xfrm>
          <a:off x="45847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11265</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4A2193E2-5CEF-4FA5-9E8D-8FDD138A8E79}"/>
            </a:ext>
          </a:extLst>
        </xdr:cNvPr>
        <xdr:cNvSpPr txBox="1"/>
      </xdr:nvSpPr>
      <xdr:spPr>
        <a:xfrm>
          <a:off x="4673600" y="1012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123916</xdr:rowOff>
    </xdr:from>
    <xdr:to>
      <xdr:col>20</xdr:col>
      <xdr:colOff>38100</xdr:colOff>
      <xdr:row>60</xdr:row>
      <xdr:rowOff>54066</xdr:rowOff>
    </xdr:to>
    <xdr:sp macro="" textlink="">
      <xdr:nvSpPr>
        <xdr:cNvPr id="92" name="楕円 91">
          <a:extLst>
            <a:ext uri="{FF2B5EF4-FFF2-40B4-BE49-F238E27FC236}">
              <a16:creationId xmlns:a16="http://schemas.microsoft.com/office/drawing/2014/main" id="{399B159A-7741-4226-9BA2-C84E0D4B62EC}"/>
            </a:ext>
          </a:extLst>
        </xdr:cNvPr>
        <xdr:cNvSpPr/>
      </xdr:nvSpPr>
      <xdr:spPr>
        <a:xfrm>
          <a:off x="3746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3266</xdr:rowOff>
    </xdr:from>
    <xdr:to>
      <xdr:col>24</xdr:col>
      <xdr:colOff>63500</xdr:colOff>
      <xdr:row>60</xdr:row>
      <xdr:rowOff>39188</xdr:rowOff>
    </xdr:to>
    <xdr:cxnSp macro="">
      <xdr:nvCxnSpPr>
        <xdr:cNvPr id="93" name="直線コネクタ 92">
          <a:extLst>
            <a:ext uri="{FF2B5EF4-FFF2-40B4-BE49-F238E27FC236}">
              <a16:creationId xmlns:a16="http://schemas.microsoft.com/office/drawing/2014/main" id="{A9D1C324-6D68-4D9F-B184-6378FAA96757}"/>
            </a:ext>
          </a:extLst>
        </xdr:cNvPr>
        <xdr:cNvCxnSpPr/>
      </xdr:nvCxnSpPr>
      <xdr:spPr>
        <a:xfrm>
          <a:off x="3797300" y="102902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87993</xdr:rowOff>
    </xdr:from>
    <xdr:to>
      <xdr:col>15</xdr:col>
      <xdr:colOff>101600</xdr:colOff>
      <xdr:row>60</xdr:row>
      <xdr:rowOff>18143</xdr:rowOff>
    </xdr:to>
    <xdr:sp macro="" textlink="">
      <xdr:nvSpPr>
        <xdr:cNvPr id="94" name="楕円 93">
          <a:extLst>
            <a:ext uri="{FF2B5EF4-FFF2-40B4-BE49-F238E27FC236}">
              <a16:creationId xmlns:a16="http://schemas.microsoft.com/office/drawing/2014/main" id="{6EDEBF51-88E8-4067-B8D9-FAD9BB19A752}"/>
            </a:ext>
          </a:extLst>
        </xdr:cNvPr>
        <xdr:cNvSpPr/>
      </xdr:nvSpPr>
      <xdr:spPr>
        <a:xfrm>
          <a:off x="2857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138793</xdr:rowOff>
    </xdr:from>
    <xdr:to>
      <xdr:col>19</xdr:col>
      <xdr:colOff>177800</xdr:colOff>
      <xdr:row>60</xdr:row>
      <xdr:rowOff>3266</xdr:rowOff>
    </xdr:to>
    <xdr:cxnSp macro="">
      <xdr:nvCxnSpPr>
        <xdr:cNvPr id="95" name="直線コネクタ 94">
          <a:extLst>
            <a:ext uri="{FF2B5EF4-FFF2-40B4-BE49-F238E27FC236}">
              <a16:creationId xmlns:a16="http://schemas.microsoft.com/office/drawing/2014/main" id="{7CF3EB05-0844-4D2E-B681-7EBCE9D16677}"/>
            </a:ext>
          </a:extLst>
        </xdr:cNvPr>
        <xdr:cNvCxnSpPr/>
      </xdr:nvCxnSpPr>
      <xdr:spPr>
        <a:xfrm>
          <a:off x="2908300" y="102543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52070</xdr:rowOff>
    </xdr:from>
    <xdr:to>
      <xdr:col>10</xdr:col>
      <xdr:colOff>165100</xdr:colOff>
      <xdr:row>59</xdr:row>
      <xdr:rowOff>153670</xdr:rowOff>
    </xdr:to>
    <xdr:sp macro="" textlink="">
      <xdr:nvSpPr>
        <xdr:cNvPr id="96" name="楕円 95">
          <a:extLst>
            <a:ext uri="{FF2B5EF4-FFF2-40B4-BE49-F238E27FC236}">
              <a16:creationId xmlns:a16="http://schemas.microsoft.com/office/drawing/2014/main" id="{7BD28961-286D-4103-8C37-FD274A869810}"/>
            </a:ext>
          </a:extLst>
        </xdr:cNvPr>
        <xdr:cNvSpPr/>
      </xdr:nvSpPr>
      <xdr:spPr>
        <a:xfrm>
          <a:off x="1968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102870</xdr:rowOff>
    </xdr:from>
    <xdr:to>
      <xdr:col>15</xdr:col>
      <xdr:colOff>50800</xdr:colOff>
      <xdr:row>59</xdr:row>
      <xdr:rowOff>138793</xdr:rowOff>
    </xdr:to>
    <xdr:cxnSp macro="">
      <xdr:nvCxnSpPr>
        <xdr:cNvPr id="97" name="直線コネクタ 96">
          <a:extLst>
            <a:ext uri="{FF2B5EF4-FFF2-40B4-BE49-F238E27FC236}">
              <a16:creationId xmlns:a16="http://schemas.microsoft.com/office/drawing/2014/main" id="{7826294C-E955-4C75-B2EB-F70E89D42A53}"/>
            </a:ext>
          </a:extLst>
        </xdr:cNvPr>
        <xdr:cNvCxnSpPr/>
      </xdr:nvCxnSpPr>
      <xdr:spPr>
        <a:xfrm>
          <a:off x="2019300" y="102184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98" name="n_1aveValue【体育館・プール】&#10;有形固定資産減価償却率">
          <a:extLst>
            <a:ext uri="{FF2B5EF4-FFF2-40B4-BE49-F238E27FC236}">
              <a16:creationId xmlns:a16="http://schemas.microsoft.com/office/drawing/2014/main" id="{D9A49EE6-E8EB-43EB-9FF3-E5D5B3286AAD}"/>
            </a:ext>
          </a:extLst>
        </xdr:cNvPr>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99" name="n_2aveValue【体育館・プール】&#10;有形固定資産減価償却率">
          <a:extLst>
            <a:ext uri="{FF2B5EF4-FFF2-40B4-BE49-F238E27FC236}">
              <a16:creationId xmlns:a16="http://schemas.microsoft.com/office/drawing/2014/main" id="{A65AA11C-F69E-4A2F-B0E4-9C0C587D004D}"/>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100" name="n_3aveValue【体育館・プール】&#10;有形固定資産減価償却率">
          <a:extLst>
            <a:ext uri="{FF2B5EF4-FFF2-40B4-BE49-F238E27FC236}">
              <a16:creationId xmlns:a16="http://schemas.microsoft.com/office/drawing/2014/main" id="{B96E3960-6BBF-4452-A9B0-11673FCC46DA}"/>
            </a:ext>
          </a:extLst>
        </xdr:cNvPr>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1" name="n_4aveValue【体育館・プール】&#10;有形固定資産減価償却率">
          <a:extLst>
            <a:ext uri="{FF2B5EF4-FFF2-40B4-BE49-F238E27FC236}">
              <a16:creationId xmlns:a16="http://schemas.microsoft.com/office/drawing/2014/main" id="{00BCCCA0-0CBD-4A35-BC88-F1B38FBE0902}"/>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70593</xdr:rowOff>
    </xdr:from>
    <xdr:ext cx="405111" cy="259045"/>
    <xdr:sp macro="" textlink="">
      <xdr:nvSpPr>
        <xdr:cNvPr id="102" name="n_1mainValue【体育館・プール】&#10;有形固定資産減価償却率">
          <a:extLst>
            <a:ext uri="{FF2B5EF4-FFF2-40B4-BE49-F238E27FC236}">
              <a16:creationId xmlns:a16="http://schemas.microsoft.com/office/drawing/2014/main" id="{5064FDDE-90EE-4BAE-B887-17963AF660DC}"/>
            </a:ext>
          </a:extLst>
        </xdr:cNvPr>
        <xdr:cNvSpPr txBox="1"/>
      </xdr:nvSpPr>
      <xdr:spPr>
        <a:xfrm>
          <a:off x="3582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03" name="n_2mainValue【体育館・プール】&#10;有形固定資産減価償却率">
          <a:extLst>
            <a:ext uri="{FF2B5EF4-FFF2-40B4-BE49-F238E27FC236}">
              <a16:creationId xmlns:a16="http://schemas.microsoft.com/office/drawing/2014/main" id="{FA57C54D-7F87-4735-BFAD-E93F9B0ABE73}"/>
            </a:ext>
          </a:extLst>
        </xdr:cNvPr>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170197</xdr:rowOff>
    </xdr:from>
    <xdr:ext cx="405111" cy="259045"/>
    <xdr:sp macro="" textlink="">
      <xdr:nvSpPr>
        <xdr:cNvPr id="104" name="n_3mainValue【体育館・プール】&#10;有形固定資産減価償却率">
          <a:extLst>
            <a:ext uri="{FF2B5EF4-FFF2-40B4-BE49-F238E27FC236}">
              <a16:creationId xmlns:a16="http://schemas.microsoft.com/office/drawing/2014/main" id="{01D965D2-95C5-4FF2-97A3-D7FDD5E1A567}"/>
            </a:ext>
          </a:extLst>
        </xdr:cNvPr>
        <xdr:cNvSpPr txBox="1"/>
      </xdr:nvSpPr>
      <xdr:spPr>
        <a:xfrm>
          <a:off x="1816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99213575-EFF8-4759-93BD-0322E6EF74B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B0AAC97D-7DCD-4423-829B-632F2934D12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570E2D8B-6EEB-44FD-8565-E41517449DE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CE9FED9F-2920-41FB-8D29-F098E175698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71B50BAF-FF54-4067-B557-33E9993423B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82A84AA-7144-4EC5-A2FB-4BB9A9D500A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24ACE87E-ABBC-404D-86D3-6266E36AD91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519BBD88-6EC2-4FD3-B7E5-594AC7C36FB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E85709CC-56A8-4615-BFC8-D3E29ACB434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468E5A2B-65A6-4EBC-9802-CE1E10FBEF2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5" name="直線コネクタ 114">
          <a:extLst>
            <a:ext uri="{FF2B5EF4-FFF2-40B4-BE49-F238E27FC236}">
              <a16:creationId xmlns:a16="http://schemas.microsoft.com/office/drawing/2014/main" id="{5D9AEA71-5300-4E11-B55F-115894F4595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6" name="テキスト ボックス 115">
          <a:extLst>
            <a:ext uri="{FF2B5EF4-FFF2-40B4-BE49-F238E27FC236}">
              <a16:creationId xmlns:a16="http://schemas.microsoft.com/office/drawing/2014/main" id="{937C1323-01D2-4499-B1C6-9F5860BD5D3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7" name="直線コネクタ 116">
          <a:extLst>
            <a:ext uri="{FF2B5EF4-FFF2-40B4-BE49-F238E27FC236}">
              <a16:creationId xmlns:a16="http://schemas.microsoft.com/office/drawing/2014/main" id="{0512815D-64BF-4455-AD47-5F609AFBF5B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8" name="テキスト ボックス 117">
          <a:extLst>
            <a:ext uri="{FF2B5EF4-FFF2-40B4-BE49-F238E27FC236}">
              <a16:creationId xmlns:a16="http://schemas.microsoft.com/office/drawing/2014/main" id="{37761C7E-4FA0-40FF-9B13-32D3660691E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9" name="直線コネクタ 118">
          <a:extLst>
            <a:ext uri="{FF2B5EF4-FFF2-40B4-BE49-F238E27FC236}">
              <a16:creationId xmlns:a16="http://schemas.microsoft.com/office/drawing/2014/main" id="{2AC442C4-CF8F-4104-8DE0-D4A5D6CAD88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0" name="テキスト ボックス 119">
          <a:extLst>
            <a:ext uri="{FF2B5EF4-FFF2-40B4-BE49-F238E27FC236}">
              <a16:creationId xmlns:a16="http://schemas.microsoft.com/office/drawing/2014/main" id="{E91F68F2-50F2-476B-B174-0C1F13D5080B}"/>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1" name="直線コネクタ 120">
          <a:extLst>
            <a:ext uri="{FF2B5EF4-FFF2-40B4-BE49-F238E27FC236}">
              <a16:creationId xmlns:a16="http://schemas.microsoft.com/office/drawing/2014/main" id="{F5AD071F-B798-4FBE-9F8A-A0DF0BAE123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2" name="テキスト ボックス 121">
          <a:extLst>
            <a:ext uri="{FF2B5EF4-FFF2-40B4-BE49-F238E27FC236}">
              <a16:creationId xmlns:a16="http://schemas.microsoft.com/office/drawing/2014/main" id="{6424BD26-558D-46C6-87A1-9C5A90F34BA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3" name="直線コネクタ 122">
          <a:extLst>
            <a:ext uri="{FF2B5EF4-FFF2-40B4-BE49-F238E27FC236}">
              <a16:creationId xmlns:a16="http://schemas.microsoft.com/office/drawing/2014/main" id="{BFF7A84F-AED9-4AB6-A977-0936B5A65A0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4" name="テキスト ボックス 123">
          <a:extLst>
            <a:ext uri="{FF2B5EF4-FFF2-40B4-BE49-F238E27FC236}">
              <a16:creationId xmlns:a16="http://schemas.microsoft.com/office/drawing/2014/main" id="{189E7414-6ECC-4FAD-A6A7-FE8BC597AFA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5" name="直線コネクタ 124">
          <a:extLst>
            <a:ext uri="{FF2B5EF4-FFF2-40B4-BE49-F238E27FC236}">
              <a16:creationId xmlns:a16="http://schemas.microsoft.com/office/drawing/2014/main" id="{3E14FDC2-54FE-4DA9-B57B-43125383988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6" name="テキスト ボックス 125">
          <a:extLst>
            <a:ext uri="{FF2B5EF4-FFF2-40B4-BE49-F238E27FC236}">
              <a16:creationId xmlns:a16="http://schemas.microsoft.com/office/drawing/2014/main" id="{41976397-4F60-4F38-804A-F824A399DEBE}"/>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BD804333-6F8D-4C3D-9628-F5FFC7A7F3C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id="{386BD4B3-2CDE-4C7B-9BA1-7BE4C411C2BA}"/>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50165B4E-CDFD-461E-A0E8-1C289D3BD2D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0" name="直線コネクタ 129">
          <a:extLst>
            <a:ext uri="{FF2B5EF4-FFF2-40B4-BE49-F238E27FC236}">
              <a16:creationId xmlns:a16="http://schemas.microsoft.com/office/drawing/2014/main" id="{2332533A-001B-49DC-9704-06ABC7C87C5C}"/>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1" name="【体育館・プール】&#10;一人当たり面積最小値テキスト">
          <a:extLst>
            <a:ext uri="{FF2B5EF4-FFF2-40B4-BE49-F238E27FC236}">
              <a16:creationId xmlns:a16="http://schemas.microsoft.com/office/drawing/2014/main" id="{0336A8A9-CA54-4B8E-988A-357C8071D94C}"/>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2" name="直線コネクタ 131">
          <a:extLst>
            <a:ext uri="{FF2B5EF4-FFF2-40B4-BE49-F238E27FC236}">
              <a16:creationId xmlns:a16="http://schemas.microsoft.com/office/drawing/2014/main" id="{4705474D-A925-4B32-8D46-3BFA934F89FE}"/>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3" name="【体育館・プール】&#10;一人当たり面積最大値テキスト">
          <a:extLst>
            <a:ext uri="{FF2B5EF4-FFF2-40B4-BE49-F238E27FC236}">
              <a16:creationId xmlns:a16="http://schemas.microsoft.com/office/drawing/2014/main" id="{77C1940C-F76F-4042-8641-61CA404B135F}"/>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4" name="直線コネクタ 133">
          <a:extLst>
            <a:ext uri="{FF2B5EF4-FFF2-40B4-BE49-F238E27FC236}">
              <a16:creationId xmlns:a16="http://schemas.microsoft.com/office/drawing/2014/main" id="{6939D373-5FE0-43C1-87A7-A3F728400FB5}"/>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5" name="【体育館・プール】&#10;一人当たり面積平均値テキスト">
          <a:extLst>
            <a:ext uri="{FF2B5EF4-FFF2-40B4-BE49-F238E27FC236}">
              <a16:creationId xmlns:a16="http://schemas.microsoft.com/office/drawing/2014/main" id="{A6CA4745-8A7D-47D4-A08B-163C1757B131}"/>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6" name="フローチャート: 判断 135">
          <a:extLst>
            <a:ext uri="{FF2B5EF4-FFF2-40B4-BE49-F238E27FC236}">
              <a16:creationId xmlns:a16="http://schemas.microsoft.com/office/drawing/2014/main" id="{05DA4783-B741-4D20-8E9C-0212DFF26E66}"/>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7" name="フローチャート: 判断 136">
          <a:extLst>
            <a:ext uri="{FF2B5EF4-FFF2-40B4-BE49-F238E27FC236}">
              <a16:creationId xmlns:a16="http://schemas.microsoft.com/office/drawing/2014/main" id="{C7548E79-62B0-4BEE-A698-A984B9EE5109}"/>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8" name="フローチャート: 判断 137">
          <a:extLst>
            <a:ext uri="{FF2B5EF4-FFF2-40B4-BE49-F238E27FC236}">
              <a16:creationId xmlns:a16="http://schemas.microsoft.com/office/drawing/2014/main" id="{51EA5B37-B9ED-4C17-9654-94E4FB7CEAC3}"/>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9" name="フローチャート: 判断 138">
          <a:extLst>
            <a:ext uri="{FF2B5EF4-FFF2-40B4-BE49-F238E27FC236}">
              <a16:creationId xmlns:a16="http://schemas.microsoft.com/office/drawing/2014/main" id="{5A6AE5E9-5BA8-468B-867A-D4BCF2B5BBC8}"/>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0" name="フローチャート: 判断 139">
          <a:extLst>
            <a:ext uri="{FF2B5EF4-FFF2-40B4-BE49-F238E27FC236}">
              <a16:creationId xmlns:a16="http://schemas.microsoft.com/office/drawing/2014/main" id="{223582BF-F02A-4E3B-93E2-0CF66577607D}"/>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AC5D27BA-2180-4734-82E4-8A984AAD0CE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EE38E3FC-8EF2-4106-9AE6-D466DF07ED4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CB4D4F22-2770-4A1E-A130-ED3F347BF0C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86F41387-374F-4603-B03A-AD02DE9440D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E7D9C2B0-3333-4340-A512-B882AD8B9B7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124732</xdr:rowOff>
    </xdr:from>
    <xdr:to>
      <xdr:col>55</xdr:col>
      <xdr:colOff>50800</xdr:colOff>
      <xdr:row>61</xdr:row>
      <xdr:rowOff>54882</xdr:rowOff>
    </xdr:to>
    <xdr:sp macro="" textlink="">
      <xdr:nvSpPr>
        <xdr:cNvPr id="146" name="楕円 145">
          <a:extLst>
            <a:ext uri="{FF2B5EF4-FFF2-40B4-BE49-F238E27FC236}">
              <a16:creationId xmlns:a16="http://schemas.microsoft.com/office/drawing/2014/main" id="{72A35FF7-35E3-4000-AB97-98AAF2ECCE58}"/>
            </a:ext>
          </a:extLst>
        </xdr:cNvPr>
        <xdr:cNvSpPr/>
      </xdr:nvSpPr>
      <xdr:spPr>
        <a:xfrm>
          <a:off x="10426700" y="1041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147609</xdr:rowOff>
    </xdr:from>
    <xdr:ext cx="469744" cy="259045"/>
    <xdr:sp macro="" textlink="">
      <xdr:nvSpPr>
        <xdr:cNvPr id="147" name="【体育館・プール】&#10;一人当たり面積該当値テキスト">
          <a:extLst>
            <a:ext uri="{FF2B5EF4-FFF2-40B4-BE49-F238E27FC236}">
              <a16:creationId xmlns:a16="http://schemas.microsoft.com/office/drawing/2014/main" id="{8623BA0A-D16B-4769-AE55-6C13E0DAD1C6}"/>
            </a:ext>
          </a:extLst>
        </xdr:cNvPr>
        <xdr:cNvSpPr txBox="1"/>
      </xdr:nvSpPr>
      <xdr:spPr>
        <a:xfrm>
          <a:off x="10515600" y="102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118854</xdr:rowOff>
    </xdr:from>
    <xdr:to>
      <xdr:col>50</xdr:col>
      <xdr:colOff>165100</xdr:colOff>
      <xdr:row>61</xdr:row>
      <xdr:rowOff>49004</xdr:rowOff>
    </xdr:to>
    <xdr:sp macro="" textlink="">
      <xdr:nvSpPr>
        <xdr:cNvPr id="148" name="楕円 147">
          <a:extLst>
            <a:ext uri="{FF2B5EF4-FFF2-40B4-BE49-F238E27FC236}">
              <a16:creationId xmlns:a16="http://schemas.microsoft.com/office/drawing/2014/main" id="{8E0D7846-A558-43E5-92E2-C3FA7DDC8DFD}"/>
            </a:ext>
          </a:extLst>
        </xdr:cNvPr>
        <xdr:cNvSpPr/>
      </xdr:nvSpPr>
      <xdr:spPr>
        <a:xfrm>
          <a:off x="9588500" y="1040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169654</xdr:rowOff>
    </xdr:from>
    <xdr:to>
      <xdr:col>55</xdr:col>
      <xdr:colOff>0</xdr:colOff>
      <xdr:row>61</xdr:row>
      <xdr:rowOff>4082</xdr:rowOff>
    </xdr:to>
    <xdr:cxnSp macro="">
      <xdr:nvCxnSpPr>
        <xdr:cNvPr id="149" name="直線コネクタ 148">
          <a:extLst>
            <a:ext uri="{FF2B5EF4-FFF2-40B4-BE49-F238E27FC236}">
              <a16:creationId xmlns:a16="http://schemas.microsoft.com/office/drawing/2014/main" id="{2653B3B4-BA3E-4FA5-9C64-55119E76DAB7}"/>
            </a:ext>
          </a:extLst>
        </xdr:cNvPr>
        <xdr:cNvCxnSpPr/>
      </xdr:nvCxnSpPr>
      <xdr:spPr>
        <a:xfrm>
          <a:off x="9639300" y="10456654"/>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93381</xdr:rowOff>
    </xdr:from>
    <xdr:to>
      <xdr:col>46</xdr:col>
      <xdr:colOff>38100</xdr:colOff>
      <xdr:row>61</xdr:row>
      <xdr:rowOff>23531</xdr:rowOff>
    </xdr:to>
    <xdr:sp macro="" textlink="">
      <xdr:nvSpPr>
        <xdr:cNvPr id="150" name="楕円 149">
          <a:extLst>
            <a:ext uri="{FF2B5EF4-FFF2-40B4-BE49-F238E27FC236}">
              <a16:creationId xmlns:a16="http://schemas.microsoft.com/office/drawing/2014/main" id="{49D9192B-35E3-4AD7-AD5B-C3CC4F571D16}"/>
            </a:ext>
          </a:extLst>
        </xdr:cNvPr>
        <xdr:cNvSpPr/>
      </xdr:nvSpPr>
      <xdr:spPr>
        <a:xfrm>
          <a:off x="8699500" y="1038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144181</xdr:rowOff>
    </xdr:from>
    <xdr:to>
      <xdr:col>50</xdr:col>
      <xdr:colOff>114300</xdr:colOff>
      <xdr:row>60</xdr:row>
      <xdr:rowOff>169654</xdr:rowOff>
    </xdr:to>
    <xdr:cxnSp macro="">
      <xdr:nvCxnSpPr>
        <xdr:cNvPr id="151" name="直線コネクタ 150">
          <a:extLst>
            <a:ext uri="{FF2B5EF4-FFF2-40B4-BE49-F238E27FC236}">
              <a16:creationId xmlns:a16="http://schemas.microsoft.com/office/drawing/2014/main" id="{1D52E1A5-3D1A-4D0D-8324-DED0824A5BC3}"/>
            </a:ext>
          </a:extLst>
        </xdr:cNvPr>
        <xdr:cNvCxnSpPr/>
      </xdr:nvCxnSpPr>
      <xdr:spPr>
        <a:xfrm>
          <a:off x="8750300" y="10431181"/>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83258</xdr:rowOff>
    </xdr:from>
    <xdr:to>
      <xdr:col>41</xdr:col>
      <xdr:colOff>101600</xdr:colOff>
      <xdr:row>61</xdr:row>
      <xdr:rowOff>13408</xdr:rowOff>
    </xdr:to>
    <xdr:sp macro="" textlink="">
      <xdr:nvSpPr>
        <xdr:cNvPr id="152" name="楕円 151">
          <a:extLst>
            <a:ext uri="{FF2B5EF4-FFF2-40B4-BE49-F238E27FC236}">
              <a16:creationId xmlns:a16="http://schemas.microsoft.com/office/drawing/2014/main" id="{CA4BA227-FCD6-48AC-AA1E-71DDE0C5B334}"/>
            </a:ext>
          </a:extLst>
        </xdr:cNvPr>
        <xdr:cNvSpPr/>
      </xdr:nvSpPr>
      <xdr:spPr>
        <a:xfrm>
          <a:off x="7810500" y="1037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134058</xdr:rowOff>
    </xdr:from>
    <xdr:to>
      <xdr:col>45</xdr:col>
      <xdr:colOff>177800</xdr:colOff>
      <xdr:row>60</xdr:row>
      <xdr:rowOff>144181</xdr:rowOff>
    </xdr:to>
    <xdr:cxnSp macro="">
      <xdr:nvCxnSpPr>
        <xdr:cNvPr id="153" name="直線コネクタ 152">
          <a:extLst>
            <a:ext uri="{FF2B5EF4-FFF2-40B4-BE49-F238E27FC236}">
              <a16:creationId xmlns:a16="http://schemas.microsoft.com/office/drawing/2014/main" id="{17D8981F-667B-4805-873F-55F85359A643}"/>
            </a:ext>
          </a:extLst>
        </xdr:cNvPr>
        <xdr:cNvCxnSpPr/>
      </xdr:nvCxnSpPr>
      <xdr:spPr>
        <a:xfrm>
          <a:off x="7861300" y="10421058"/>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154" name="n_1aveValue【体育館・プール】&#10;一人当たり面積">
          <a:extLst>
            <a:ext uri="{FF2B5EF4-FFF2-40B4-BE49-F238E27FC236}">
              <a16:creationId xmlns:a16="http://schemas.microsoft.com/office/drawing/2014/main" id="{473B1CAC-6C6B-40F8-896E-FE40FE5E3545}"/>
            </a:ext>
          </a:extLst>
        </xdr:cNvPr>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55" name="n_2aveValue【体育館・プール】&#10;一人当たり面積">
          <a:extLst>
            <a:ext uri="{FF2B5EF4-FFF2-40B4-BE49-F238E27FC236}">
              <a16:creationId xmlns:a16="http://schemas.microsoft.com/office/drawing/2014/main" id="{381C661D-9CB4-4649-8DD0-BE7C2D051BF3}"/>
            </a:ext>
          </a:extLst>
        </xdr:cNvPr>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56" name="n_3aveValue【体育館・プール】&#10;一人当たり面積">
          <a:extLst>
            <a:ext uri="{FF2B5EF4-FFF2-40B4-BE49-F238E27FC236}">
              <a16:creationId xmlns:a16="http://schemas.microsoft.com/office/drawing/2014/main" id="{026589FA-14A5-4F24-A0BF-60661EA43228}"/>
            </a:ext>
          </a:extLst>
        </xdr:cNvPr>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57" name="n_4aveValue【体育館・プール】&#10;一人当たり面積">
          <a:extLst>
            <a:ext uri="{FF2B5EF4-FFF2-40B4-BE49-F238E27FC236}">
              <a16:creationId xmlns:a16="http://schemas.microsoft.com/office/drawing/2014/main" id="{0F6F7991-46FC-4F74-82D6-283EB83359EF}"/>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65531</xdr:rowOff>
    </xdr:from>
    <xdr:ext cx="469744" cy="259045"/>
    <xdr:sp macro="" textlink="">
      <xdr:nvSpPr>
        <xdr:cNvPr id="158" name="n_1mainValue【体育館・プール】&#10;一人当たり面積">
          <a:extLst>
            <a:ext uri="{FF2B5EF4-FFF2-40B4-BE49-F238E27FC236}">
              <a16:creationId xmlns:a16="http://schemas.microsoft.com/office/drawing/2014/main" id="{0B8FAE87-8B6A-42E2-8691-F73A1D4386A0}"/>
            </a:ext>
          </a:extLst>
        </xdr:cNvPr>
        <xdr:cNvSpPr txBox="1"/>
      </xdr:nvSpPr>
      <xdr:spPr>
        <a:xfrm>
          <a:off x="9391727" y="101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40058</xdr:rowOff>
    </xdr:from>
    <xdr:ext cx="469744" cy="259045"/>
    <xdr:sp macro="" textlink="">
      <xdr:nvSpPr>
        <xdr:cNvPr id="159" name="n_2mainValue【体育館・プール】&#10;一人当たり面積">
          <a:extLst>
            <a:ext uri="{FF2B5EF4-FFF2-40B4-BE49-F238E27FC236}">
              <a16:creationId xmlns:a16="http://schemas.microsoft.com/office/drawing/2014/main" id="{318539AF-35C3-4A2B-9706-6534BAE52660}"/>
            </a:ext>
          </a:extLst>
        </xdr:cNvPr>
        <xdr:cNvSpPr txBox="1"/>
      </xdr:nvSpPr>
      <xdr:spPr>
        <a:xfrm>
          <a:off x="8515427" y="1015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29935</xdr:rowOff>
    </xdr:from>
    <xdr:ext cx="469744" cy="259045"/>
    <xdr:sp macro="" textlink="">
      <xdr:nvSpPr>
        <xdr:cNvPr id="160" name="n_3mainValue【体育館・プール】&#10;一人当たり面積">
          <a:extLst>
            <a:ext uri="{FF2B5EF4-FFF2-40B4-BE49-F238E27FC236}">
              <a16:creationId xmlns:a16="http://schemas.microsoft.com/office/drawing/2014/main" id="{3E9DBD94-4F09-41FB-B04B-B1919FAAF619}"/>
            </a:ext>
          </a:extLst>
        </xdr:cNvPr>
        <xdr:cNvSpPr txBox="1"/>
      </xdr:nvSpPr>
      <xdr:spPr>
        <a:xfrm>
          <a:off x="7626427" y="1014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184286B7-D2B0-4268-89A2-CDE54A6B98B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40C557DF-BE7E-4435-B4B8-CBF7ADE67FA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391B3193-3AC2-4D0D-B3BC-41185D63058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DE999741-8710-46F7-92A1-840DE57CC54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988680FB-FC10-46B4-9C1C-BE100AB5A71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6508B453-3954-4460-A0B4-3AB3844AEC1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E46D0C42-D7AB-4F37-9FBC-3754BE774F6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478B91B1-E833-48E5-BBFB-CA57612B9FCF}"/>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a:extLst>
            <a:ext uri="{FF2B5EF4-FFF2-40B4-BE49-F238E27FC236}">
              <a16:creationId xmlns:a16="http://schemas.microsoft.com/office/drawing/2014/main" id="{37B35C78-D2CF-4FF4-B588-CAB536C5992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a:extLst>
            <a:ext uri="{FF2B5EF4-FFF2-40B4-BE49-F238E27FC236}">
              <a16:creationId xmlns:a16="http://schemas.microsoft.com/office/drawing/2014/main" id="{76DC1EF7-3132-4F80-A0BC-99258DE7501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a:extLst>
            <a:ext uri="{FF2B5EF4-FFF2-40B4-BE49-F238E27FC236}">
              <a16:creationId xmlns:a16="http://schemas.microsoft.com/office/drawing/2014/main" id="{480ADAD2-C115-44F6-A7CF-81B0A0D1833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a:extLst>
            <a:ext uri="{FF2B5EF4-FFF2-40B4-BE49-F238E27FC236}">
              <a16:creationId xmlns:a16="http://schemas.microsoft.com/office/drawing/2014/main" id="{8D9941F9-9305-4117-A132-E021C309A76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a:extLst>
            <a:ext uri="{FF2B5EF4-FFF2-40B4-BE49-F238E27FC236}">
              <a16:creationId xmlns:a16="http://schemas.microsoft.com/office/drawing/2014/main" id="{83921F75-3ED5-4591-97DF-F98EE217B2C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a:extLst>
            <a:ext uri="{FF2B5EF4-FFF2-40B4-BE49-F238E27FC236}">
              <a16:creationId xmlns:a16="http://schemas.microsoft.com/office/drawing/2014/main" id="{2C8F7883-8CCA-469D-BE3E-C4374EAA551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a:extLst>
            <a:ext uri="{FF2B5EF4-FFF2-40B4-BE49-F238E27FC236}">
              <a16:creationId xmlns:a16="http://schemas.microsoft.com/office/drawing/2014/main" id="{424D249F-CD22-4BA8-9236-9D56D293968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a:extLst>
            <a:ext uri="{FF2B5EF4-FFF2-40B4-BE49-F238E27FC236}">
              <a16:creationId xmlns:a16="http://schemas.microsoft.com/office/drawing/2014/main" id="{0E0012EA-DD5C-4C5C-B528-7F0052340DA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7" name="正方形/長方形 176">
          <a:extLst>
            <a:ext uri="{FF2B5EF4-FFF2-40B4-BE49-F238E27FC236}">
              <a16:creationId xmlns:a16="http://schemas.microsoft.com/office/drawing/2014/main" id="{407939D2-872F-4484-A9B8-245443F0CCC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8" name="正方形/長方形 177">
          <a:extLst>
            <a:ext uri="{FF2B5EF4-FFF2-40B4-BE49-F238E27FC236}">
              <a16:creationId xmlns:a16="http://schemas.microsoft.com/office/drawing/2014/main" id="{3E66F1DE-F767-402D-AC18-C86CD955DD6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9" name="正方形/長方形 178">
          <a:extLst>
            <a:ext uri="{FF2B5EF4-FFF2-40B4-BE49-F238E27FC236}">
              <a16:creationId xmlns:a16="http://schemas.microsoft.com/office/drawing/2014/main" id="{39F2AA1B-0279-42E9-B479-53ADCF6464F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0" name="正方形/長方形 179">
          <a:extLst>
            <a:ext uri="{FF2B5EF4-FFF2-40B4-BE49-F238E27FC236}">
              <a16:creationId xmlns:a16="http://schemas.microsoft.com/office/drawing/2014/main" id="{98495BC7-828A-4BE3-93FB-714A733DEFF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1" name="正方形/長方形 180">
          <a:extLst>
            <a:ext uri="{FF2B5EF4-FFF2-40B4-BE49-F238E27FC236}">
              <a16:creationId xmlns:a16="http://schemas.microsoft.com/office/drawing/2014/main" id="{180358EC-B65B-43D2-8CCF-C52015DCF69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2" name="正方形/長方形 181">
          <a:extLst>
            <a:ext uri="{FF2B5EF4-FFF2-40B4-BE49-F238E27FC236}">
              <a16:creationId xmlns:a16="http://schemas.microsoft.com/office/drawing/2014/main" id="{84686311-4483-4032-B0D8-01847E073C3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3" name="正方形/長方形 182">
          <a:extLst>
            <a:ext uri="{FF2B5EF4-FFF2-40B4-BE49-F238E27FC236}">
              <a16:creationId xmlns:a16="http://schemas.microsoft.com/office/drawing/2014/main" id="{3BAC9997-E204-42FD-8D8B-C067A844A8D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4" name="正方形/長方形 183">
          <a:extLst>
            <a:ext uri="{FF2B5EF4-FFF2-40B4-BE49-F238E27FC236}">
              <a16:creationId xmlns:a16="http://schemas.microsoft.com/office/drawing/2014/main" id="{970CBAFA-F5AE-48DA-9578-D3E54BDF366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5" name="正方形/長方形 184">
          <a:extLst>
            <a:ext uri="{FF2B5EF4-FFF2-40B4-BE49-F238E27FC236}">
              <a16:creationId xmlns:a16="http://schemas.microsoft.com/office/drawing/2014/main" id="{08F36657-E010-4B72-BB71-C7F590AC8D3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6" name="正方形/長方形 185">
          <a:extLst>
            <a:ext uri="{FF2B5EF4-FFF2-40B4-BE49-F238E27FC236}">
              <a16:creationId xmlns:a16="http://schemas.microsoft.com/office/drawing/2014/main" id="{3BA16EC8-9015-4662-8A00-16244A45257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7" name="正方形/長方形 186">
          <a:extLst>
            <a:ext uri="{FF2B5EF4-FFF2-40B4-BE49-F238E27FC236}">
              <a16:creationId xmlns:a16="http://schemas.microsoft.com/office/drawing/2014/main" id="{58CDBB2D-5176-449C-AB44-3ADE8DC48B1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8" name="正方形/長方形 187">
          <a:extLst>
            <a:ext uri="{FF2B5EF4-FFF2-40B4-BE49-F238E27FC236}">
              <a16:creationId xmlns:a16="http://schemas.microsoft.com/office/drawing/2014/main" id="{F8D2F0F2-6D16-41D8-AB2D-1EBC9BA3980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9" name="正方形/長方形 188">
          <a:extLst>
            <a:ext uri="{FF2B5EF4-FFF2-40B4-BE49-F238E27FC236}">
              <a16:creationId xmlns:a16="http://schemas.microsoft.com/office/drawing/2014/main" id="{2BC445F3-51E0-4286-BED6-4BF69114710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0" name="正方形/長方形 189">
          <a:extLst>
            <a:ext uri="{FF2B5EF4-FFF2-40B4-BE49-F238E27FC236}">
              <a16:creationId xmlns:a16="http://schemas.microsoft.com/office/drawing/2014/main" id="{1C9E25D0-0D42-4EAB-AD4B-D8F41190C51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1" name="正方形/長方形 190">
          <a:extLst>
            <a:ext uri="{FF2B5EF4-FFF2-40B4-BE49-F238E27FC236}">
              <a16:creationId xmlns:a16="http://schemas.microsoft.com/office/drawing/2014/main" id="{C7418605-825E-496F-8B05-B29F48CE607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2" name="正方形/長方形 191">
          <a:extLst>
            <a:ext uri="{FF2B5EF4-FFF2-40B4-BE49-F238E27FC236}">
              <a16:creationId xmlns:a16="http://schemas.microsoft.com/office/drawing/2014/main" id="{212FF60C-BA15-476B-8901-EA926938BE4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3" name="正方形/長方形 192">
          <a:extLst>
            <a:ext uri="{FF2B5EF4-FFF2-40B4-BE49-F238E27FC236}">
              <a16:creationId xmlns:a16="http://schemas.microsoft.com/office/drawing/2014/main" id="{844095A3-73A9-4D71-B6B2-6AADB4BF5A4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4" name="正方形/長方形 193">
          <a:extLst>
            <a:ext uri="{FF2B5EF4-FFF2-40B4-BE49-F238E27FC236}">
              <a16:creationId xmlns:a16="http://schemas.microsoft.com/office/drawing/2014/main" id="{18571E24-A005-4704-B20F-349A8E4D29D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5" name="正方形/長方形 194">
          <a:extLst>
            <a:ext uri="{FF2B5EF4-FFF2-40B4-BE49-F238E27FC236}">
              <a16:creationId xmlns:a16="http://schemas.microsoft.com/office/drawing/2014/main" id="{EC9D35EB-FF4B-4C87-AA05-16ED996D1A0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6" name="正方形/長方形 195">
          <a:extLst>
            <a:ext uri="{FF2B5EF4-FFF2-40B4-BE49-F238E27FC236}">
              <a16:creationId xmlns:a16="http://schemas.microsoft.com/office/drawing/2014/main" id="{9A8597CC-DFBF-4B15-BD3F-F235603D95E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7" name="正方形/長方形 196">
          <a:extLst>
            <a:ext uri="{FF2B5EF4-FFF2-40B4-BE49-F238E27FC236}">
              <a16:creationId xmlns:a16="http://schemas.microsoft.com/office/drawing/2014/main" id="{3B5E7984-09AC-4B1C-8380-89029A93C0A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8" name="正方形/長方形 197">
          <a:extLst>
            <a:ext uri="{FF2B5EF4-FFF2-40B4-BE49-F238E27FC236}">
              <a16:creationId xmlns:a16="http://schemas.microsoft.com/office/drawing/2014/main" id="{82BEC540-3C28-475B-B478-69C2E42D429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9" name="正方形/長方形 198">
          <a:extLst>
            <a:ext uri="{FF2B5EF4-FFF2-40B4-BE49-F238E27FC236}">
              <a16:creationId xmlns:a16="http://schemas.microsoft.com/office/drawing/2014/main" id="{147FBF8C-4CA9-4B45-8C3C-C8605B942B9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0" name="正方形/長方形 199">
          <a:extLst>
            <a:ext uri="{FF2B5EF4-FFF2-40B4-BE49-F238E27FC236}">
              <a16:creationId xmlns:a16="http://schemas.microsoft.com/office/drawing/2014/main" id="{AE055219-1792-4E6B-A3C8-BA1720E5C10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1" name="テキスト ボックス 200">
          <a:extLst>
            <a:ext uri="{FF2B5EF4-FFF2-40B4-BE49-F238E27FC236}">
              <a16:creationId xmlns:a16="http://schemas.microsoft.com/office/drawing/2014/main" id="{1E852094-ABAF-4EC0-AA91-A3D30DC22A6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2" name="直線コネクタ 201">
          <a:extLst>
            <a:ext uri="{FF2B5EF4-FFF2-40B4-BE49-F238E27FC236}">
              <a16:creationId xmlns:a16="http://schemas.microsoft.com/office/drawing/2014/main" id="{C6A99020-BB92-4733-8CB9-4A7692C9C78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3" name="テキスト ボックス 202">
          <a:extLst>
            <a:ext uri="{FF2B5EF4-FFF2-40B4-BE49-F238E27FC236}">
              <a16:creationId xmlns:a16="http://schemas.microsoft.com/office/drawing/2014/main" id="{1423D057-0349-4DAE-82F4-96B97322762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4" name="直線コネクタ 203">
          <a:extLst>
            <a:ext uri="{FF2B5EF4-FFF2-40B4-BE49-F238E27FC236}">
              <a16:creationId xmlns:a16="http://schemas.microsoft.com/office/drawing/2014/main" id="{5C4D060A-61E5-4BBE-ADAB-B148CAF8000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5" name="テキスト ボックス 204">
          <a:extLst>
            <a:ext uri="{FF2B5EF4-FFF2-40B4-BE49-F238E27FC236}">
              <a16:creationId xmlns:a16="http://schemas.microsoft.com/office/drawing/2014/main" id="{AD5BEF50-333E-4FA0-949B-7DFBDBB7456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6" name="直線コネクタ 205">
          <a:extLst>
            <a:ext uri="{FF2B5EF4-FFF2-40B4-BE49-F238E27FC236}">
              <a16:creationId xmlns:a16="http://schemas.microsoft.com/office/drawing/2014/main" id="{F2AA259F-8C7B-4127-A955-011E202C9D2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7" name="テキスト ボックス 206">
          <a:extLst>
            <a:ext uri="{FF2B5EF4-FFF2-40B4-BE49-F238E27FC236}">
              <a16:creationId xmlns:a16="http://schemas.microsoft.com/office/drawing/2014/main" id="{48E206FA-68E7-4FE0-A7CD-7764EFDF5AA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8" name="直線コネクタ 207">
          <a:extLst>
            <a:ext uri="{FF2B5EF4-FFF2-40B4-BE49-F238E27FC236}">
              <a16:creationId xmlns:a16="http://schemas.microsoft.com/office/drawing/2014/main" id="{5CADDB65-33CF-48A2-9E1C-8DCAB3E6442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9" name="テキスト ボックス 208">
          <a:extLst>
            <a:ext uri="{FF2B5EF4-FFF2-40B4-BE49-F238E27FC236}">
              <a16:creationId xmlns:a16="http://schemas.microsoft.com/office/drawing/2014/main" id="{4F2C9E36-F2A0-4A8B-A2E7-6EBE7D14E7B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0" name="直線コネクタ 209">
          <a:extLst>
            <a:ext uri="{FF2B5EF4-FFF2-40B4-BE49-F238E27FC236}">
              <a16:creationId xmlns:a16="http://schemas.microsoft.com/office/drawing/2014/main" id="{D654899F-9F97-4AEE-9B81-EAF90272083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1" name="テキスト ボックス 210">
          <a:extLst>
            <a:ext uri="{FF2B5EF4-FFF2-40B4-BE49-F238E27FC236}">
              <a16:creationId xmlns:a16="http://schemas.microsoft.com/office/drawing/2014/main" id="{AD592623-485A-4DD8-9964-7451B826C20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2" name="直線コネクタ 211">
          <a:extLst>
            <a:ext uri="{FF2B5EF4-FFF2-40B4-BE49-F238E27FC236}">
              <a16:creationId xmlns:a16="http://schemas.microsoft.com/office/drawing/2014/main" id="{8A7EFB20-BF67-4775-9D1A-70966B11598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3" name="テキスト ボックス 212">
          <a:extLst>
            <a:ext uri="{FF2B5EF4-FFF2-40B4-BE49-F238E27FC236}">
              <a16:creationId xmlns:a16="http://schemas.microsoft.com/office/drawing/2014/main" id="{AA502212-1AE5-4CC8-8C25-61B0762AF81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4" name="直線コネクタ 213">
          <a:extLst>
            <a:ext uri="{FF2B5EF4-FFF2-40B4-BE49-F238E27FC236}">
              <a16:creationId xmlns:a16="http://schemas.microsoft.com/office/drawing/2014/main" id="{9D2D274F-D1D3-4910-BEA8-126888542B0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5" name="テキスト ボックス 214">
          <a:extLst>
            <a:ext uri="{FF2B5EF4-FFF2-40B4-BE49-F238E27FC236}">
              <a16:creationId xmlns:a16="http://schemas.microsoft.com/office/drawing/2014/main" id="{FC53A08E-8197-48F0-8389-C6EA6AA3AA0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6" name="直線コネクタ 215">
          <a:extLst>
            <a:ext uri="{FF2B5EF4-FFF2-40B4-BE49-F238E27FC236}">
              <a16:creationId xmlns:a16="http://schemas.microsoft.com/office/drawing/2014/main" id="{C08C12AA-B976-4676-8E2B-83C45DDC170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7" name="【一般廃棄物処理施設】&#10;有形固定資産減価償却率グラフ枠">
          <a:extLst>
            <a:ext uri="{FF2B5EF4-FFF2-40B4-BE49-F238E27FC236}">
              <a16:creationId xmlns:a16="http://schemas.microsoft.com/office/drawing/2014/main" id="{12B8749A-34A8-491B-B05C-562935BCC94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218" name="直線コネクタ 217">
          <a:extLst>
            <a:ext uri="{FF2B5EF4-FFF2-40B4-BE49-F238E27FC236}">
              <a16:creationId xmlns:a16="http://schemas.microsoft.com/office/drawing/2014/main" id="{C42CB097-C637-4EFF-991D-5846B5B0189C}"/>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19" name="【一般廃棄物処理施設】&#10;有形固定資産減価償却率最小値テキスト">
          <a:extLst>
            <a:ext uri="{FF2B5EF4-FFF2-40B4-BE49-F238E27FC236}">
              <a16:creationId xmlns:a16="http://schemas.microsoft.com/office/drawing/2014/main" id="{D49FF3EB-8F70-4062-A4A8-AD3508DDAE6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0" name="直線コネクタ 219">
          <a:extLst>
            <a:ext uri="{FF2B5EF4-FFF2-40B4-BE49-F238E27FC236}">
              <a16:creationId xmlns:a16="http://schemas.microsoft.com/office/drawing/2014/main" id="{798F62AC-0A73-492B-B1F4-9A235A51E10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221" name="【一般廃棄物処理施設】&#10;有形固定資産減価償却率最大値テキスト">
          <a:extLst>
            <a:ext uri="{FF2B5EF4-FFF2-40B4-BE49-F238E27FC236}">
              <a16:creationId xmlns:a16="http://schemas.microsoft.com/office/drawing/2014/main" id="{BAE37FA5-3CA9-43C7-8CBB-6F6B1489D79A}"/>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222" name="直線コネクタ 221">
          <a:extLst>
            <a:ext uri="{FF2B5EF4-FFF2-40B4-BE49-F238E27FC236}">
              <a16:creationId xmlns:a16="http://schemas.microsoft.com/office/drawing/2014/main" id="{9D1F1C03-58E7-43E1-A065-BF8E5AD981CE}"/>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223" name="【一般廃棄物処理施設】&#10;有形固定資産減価償却率平均値テキスト">
          <a:extLst>
            <a:ext uri="{FF2B5EF4-FFF2-40B4-BE49-F238E27FC236}">
              <a16:creationId xmlns:a16="http://schemas.microsoft.com/office/drawing/2014/main" id="{A143BFCD-F1B8-489F-A3D7-621AC59A6E11}"/>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224" name="フローチャート: 判断 223">
          <a:extLst>
            <a:ext uri="{FF2B5EF4-FFF2-40B4-BE49-F238E27FC236}">
              <a16:creationId xmlns:a16="http://schemas.microsoft.com/office/drawing/2014/main" id="{5C035859-96D4-41A6-8F16-3962DBC8E05D}"/>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225" name="フローチャート: 判断 224">
          <a:extLst>
            <a:ext uri="{FF2B5EF4-FFF2-40B4-BE49-F238E27FC236}">
              <a16:creationId xmlns:a16="http://schemas.microsoft.com/office/drawing/2014/main" id="{3B614CE6-9CAA-4B1C-8B3A-32C319A70700}"/>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226" name="フローチャート: 判断 225">
          <a:extLst>
            <a:ext uri="{FF2B5EF4-FFF2-40B4-BE49-F238E27FC236}">
              <a16:creationId xmlns:a16="http://schemas.microsoft.com/office/drawing/2014/main" id="{19ED5D3C-161F-4563-86AF-BBD3E939C6AF}"/>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227" name="フローチャート: 判断 226">
          <a:extLst>
            <a:ext uri="{FF2B5EF4-FFF2-40B4-BE49-F238E27FC236}">
              <a16:creationId xmlns:a16="http://schemas.microsoft.com/office/drawing/2014/main" id="{43CD3DB2-BD1E-47DE-9336-A032D959F00A}"/>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228" name="フローチャート: 判断 227">
          <a:extLst>
            <a:ext uri="{FF2B5EF4-FFF2-40B4-BE49-F238E27FC236}">
              <a16:creationId xmlns:a16="http://schemas.microsoft.com/office/drawing/2014/main" id="{FD48CCB6-9AA2-47FE-A8EF-979D9D98A5EC}"/>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9" name="テキスト ボックス 228">
          <a:extLst>
            <a:ext uri="{FF2B5EF4-FFF2-40B4-BE49-F238E27FC236}">
              <a16:creationId xmlns:a16="http://schemas.microsoft.com/office/drawing/2014/main" id="{C4EC3C47-D551-44A9-8F06-39D30545081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0" name="テキスト ボックス 229">
          <a:extLst>
            <a:ext uri="{FF2B5EF4-FFF2-40B4-BE49-F238E27FC236}">
              <a16:creationId xmlns:a16="http://schemas.microsoft.com/office/drawing/2014/main" id="{CF937AE8-A81C-4E96-8F3B-616553E5F6D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4C1E95FB-1C16-4F37-B17F-7A4CD4ED679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EA7E1470-92D0-44F9-8180-14F16950BA1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B7BAAF42-0174-4E60-AFF2-F2AE0FE4252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62956</xdr:rowOff>
    </xdr:from>
    <xdr:to>
      <xdr:col>85</xdr:col>
      <xdr:colOff>177800</xdr:colOff>
      <xdr:row>36</xdr:row>
      <xdr:rowOff>164556</xdr:rowOff>
    </xdr:to>
    <xdr:sp macro="" textlink="">
      <xdr:nvSpPr>
        <xdr:cNvPr id="234" name="楕円 233">
          <a:extLst>
            <a:ext uri="{FF2B5EF4-FFF2-40B4-BE49-F238E27FC236}">
              <a16:creationId xmlns:a16="http://schemas.microsoft.com/office/drawing/2014/main" id="{086A503E-B4D5-4761-BC1F-9E276B3D3F37}"/>
            </a:ext>
          </a:extLst>
        </xdr:cNvPr>
        <xdr:cNvSpPr/>
      </xdr:nvSpPr>
      <xdr:spPr>
        <a:xfrm>
          <a:off x="162687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85833</xdr:rowOff>
    </xdr:from>
    <xdr:ext cx="405111" cy="259045"/>
    <xdr:sp macro="" textlink="">
      <xdr:nvSpPr>
        <xdr:cNvPr id="235" name="【一般廃棄物処理施設】&#10;有形固定資産減価償却率該当値テキスト">
          <a:extLst>
            <a:ext uri="{FF2B5EF4-FFF2-40B4-BE49-F238E27FC236}">
              <a16:creationId xmlns:a16="http://schemas.microsoft.com/office/drawing/2014/main" id="{69C0AC9A-6FEC-4DF5-A4FE-071D9E74465B}"/>
            </a:ext>
          </a:extLst>
        </xdr:cNvPr>
        <xdr:cNvSpPr txBox="1"/>
      </xdr:nvSpPr>
      <xdr:spPr>
        <a:xfrm>
          <a:off x="16357600" y="608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7438</xdr:rowOff>
    </xdr:from>
    <xdr:to>
      <xdr:col>81</xdr:col>
      <xdr:colOff>101600</xdr:colOff>
      <xdr:row>41</xdr:row>
      <xdr:rowOff>109038</xdr:rowOff>
    </xdr:to>
    <xdr:sp macro="" textlink="">
      <xdr:nvSpPr>
        <xdr:cNvPr id="236" name="楕円 235">
          <a:extLst>
            <a:ext uri="{FF2B5EF4-FFF2-40B4-BE49-F238E27FC236}">
              <a16:creationId xmlns:a16="http://schemas.microsoft.com/office/drawing/2014/main" id="{A5AD551E-63EE-46EC-AD91-993919566B8C}"/>
            </a:ext>
          </a:extLst>
        </xdr:cNvPr>
        <xdr:cNvSpPr/>
      </xdr:nvSpPr>
      <xdr:spPr>
        <a:xfrm>
          <a:off x="15430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113756</xdr:rowOff>
    </xdr:from>
    <xdr:to>
      <xdr:col>85</xdr:col>
      <xdr:colOff>127000</xdr:colOff>
      <xdr:row>41</xdr:row>
      <xdr:rowOff>58238</xdr:rowOff>
    </xdr:to>
    <xdr:cxnSp macro="">
      <xdr:nvCxnSpPr>
        <xdr:cNvPr id="237" name="直線コネクタ 236">
          <a:extLst>
            <a:ext uri="{FF2B5EF4-FFF2-40B4-BE49-F238E27FC236}">
              <a16:creationId xmlns:a16="http://schemas.microsoft.com/office/drawing/2014/main" id="{6F335681-DFDF-4D28-B0E3-0C665C1F9E2E}"/>
            </a:ext>
          </a:extLst>
        </xdr:cNvPr>
        <xdr:cNvCxnSpPr/>
      </xdr:nvCxnSpPr>
      <xdr:spPr>
        <a:xfrm flipV="1">
          <a:off x="15481300" y="6285956"/>
          <a:ext cx="838200" cy="80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146231</xdr:rowOff>
    </xdr:from>
    <xdr:to>
      <xdr:col>76</xdr:col>
      <xdr:colOff>165100</xdr:colOff>
      <xdr:row>41</xdr:row>
      <xdr:rowOff>76381</xdr:rowOff>
    </xdr:to>
    <xdr:sp macro="" textlink="">
      <xdr:nvSpPr>
        <xdr:cNvPr id="238" name="楕円 237">
          <a:extLst>
            <a:ext uri="{FF2B5EF4-FFF2-40B4-BE49-F238E27FC236}">
              <a16:creationId xmlns:a16="http://schemas.microsoft.com/office/drawing/2014/main" id="{546D615C-57FF-4796-85A9-9FC89F04FB53}"/>
            </a:ext>
          </a:extLst>
        </xdr:cNvPr>
        <xdr:cNvSpPr/>
      </xdr:nvSpPr>
      <xdr:spPr>
        <a:xfrm>
          <a:off x="14541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25581</xdr:rowOff>
    </xdr:from>
    <xdr:to>
      <xdr:col>81</xdr:col>
      <xdr:colOff>50800</xdr:colOff>
      <xdr:row>41</xdr:row>
      <xdr:rowOff>58238</xdr:rowOff>
    </xdr:to>
    <xdr:cxnSp macro="">
      <xdr:nvCxnSpPr>
        <xdr:cNvPr id="239" name="直線コネクタ 238">
          <a:extLst>
            <a:ext uri="{FF2B5EF4-FFF2-40B4-BE49-F238E27FC236}">
              <a16:creationId xmlns:a16="http://schemas.microsoft.com/office/drawing/2014/main" id="{EB46A88A-27C4-4706-AF8E-468FB4EB367C}"/>
            </a:ext>
          </a:extLst>
        </xdr:cNvPr>
        <xdr:cNvCxnSpPr/>
      </xdr:nvCxnSpPr>
      <xdr:spPr>
        <a:xfrm>
          <a:off x="14592300" y="70550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15603</xdr:rowOff>
    </xdr:from>
    <xdr:to>
      <xdr:col>72</xdr:col>
      <xdr:colOff>38100</xdr:colOff>
      <xdr:row>37</xdr:row>
      <xdr:rowOff>117203</xdr:rowOff>
    </xdr:to>
    <xdr:sp macro="" textlink="">
      <xdr:nvSpPr>
        <xdr:cNvPr id="240" name="楕円 239">
          <a:extLst>
            <a:ext uri="{FF2B5EF4-FFF2-40B4-BE49-F238E27FC236}">
              <a16:creationId xmlns:a16="http://schemas.microsoft.com/office/drawing/2014/main" id="{1FDB0587-A757-47C0-815A-A306E3298938}"/>
            </a:ext>
          </a:extLst>
        </xdr:cNvPr>
        <xdr:cNvSpPr/>
      </xdr:nvSpPr>
      <xdr:spPr>
        <a:xfrm>
          <a:off x="13652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66403</xdr:rowOff>
    </xdr:from>
    <xdr:to>
      <xdr:col>76</xdr:col>
      <xdr:colOff>114300</xdr:colOff>
      <xdr:row>41</xdr:row>
      <xdr:rowOff>25581</xdr:rowOff>
    </xdr:to>
    <xdr:cxnSp macro="">
      <xdr:nvCxnSpPr>
        <xdr:cNvPr id="241" name="直線コネクタ 240">
          <a:extLst>
            <a:ext uri="{FF2B5EF4-FFF2-40B4-BE49-F238E27FC236}">
              <a16:creationId xmlns:a16="http://schemas.microsoft.com/office/drawing/2014/main" id="{B3460106-D30F-4B6B-99ED-3927F0FC4898}"/>
            </a:ext>
          </a:extLst>
        </xdr:cNvPr>
        <xdr:cNvCxnSpPr/>
      </xdr:nvCxnSpPr>
      <xdr:spPr>
        <a:xfrm>
          <a:off x="13703300" y="6410053"/>
          <a:ext cx="889000" cy="64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242" name="n_1aveValue【一般廃棄物処理施設】&#10;有形固定資産減価償却率">
          <a:extLst>
            <a:ext uri="{FF2B5EF4-FFF2-40B4-BE49-F238E27FC236}">
              <a16:creationId xmlns:a16="http://schemas.microsoft.com/office/drawing/2014/main" id="{22D50467-D645-4C33-8DCC-C047F6B46905}"/>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243" name="n_2aveValue【一般廃棄物処理施設】&#10;有形固定資産減価償却率">
          <a:extLst>
            <a:ext uri="{FF2B5EF4-FFF2-40B4-BE49-F238E27FC236}">
              <a16:creationId xmlns:a16="http://schemas.microsoft.com/office/drawing/2014/main" id="{5838429F-53A4-4668-A24C-81194272253B}"/>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244" name="n_3aveValue【一般廃棄物処理施設】&#10;有形固定資産減価償却率">
          <a:extLst>
            <a:ext uri="{FF2B5EF4-FFF2-40B4-BE49-F238E27FC236}">
              <a16:creationId xmlns:a16="http://schemas.microsoft.com/office/drawing/2014/main" id="{88CB71D2-1C1F-492F-B1A4-ACE7C6D28FAD}"/>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245" name="n_4aveValue【一般廃棄物処理施設】&#10;有形固定資産減価償却率">
          <a:extLst>
            <a:ext uri="{FF2B5EF4-FFF2-40B4-BE49-F238E27FC236}">
              <a16:creationId xmlns:a16="http://schemas.microsoft.com/office/drawing/2014/main" id="{D0EAC6DA-07C0-4007-913C-08132EBBA24F}"/>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100165</xdr:rowOff>
    </xdr:from>
    <xdr:ext cx="405111" cy="259045"/>
    <xdr:sp macro="" textlink="">
      <xdr:nvSpPr>
        <xdr:cNvPr id="246" name="n_1mainValue【一般廃棄物処理施設】&#10;有形固定資産減価償却率">
          <a:extLst>
            <a:ext uri="{FF2B5EF4-FFF2-40B4-BE49-F238E27FC236}">
              <a16:creationId xmlns:a16="http://schemas.microsoft.com/office/drawing/2014/main" id="{2692FB22-BA75-4D9A-8FDF-C999D2692AC7}"/>
            </a:ext>
          </a:extLst>
        </xdr:cNvPr>
        <xdr:cNvSpPr txBox="1"/>
      </xdr:nvSpPr>
      <xdr:spPr>
        <a:xfrm>
          <a:off x="152660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67508</xdr:rowOff>
    </xdr:from>
    <xdr:ext cx="405111" cy="259045"/>
    <xdr:sp macro="" textlink="">
      <xdr:nvSpPr>
        <xdr:cNvPr id="247" name="n_2mainValue【一般廃棄物処理施設】&#10;有形固定資産減価償却率">
          <a:extLst>
            <a:ext uri="{FF2B5EF4-FFF2-40B4-BE49-F238E27FC236}">
              <a16:creationId xmlns:a16="http://schemas.microsoft.com/office/drawing/2014/main" id="{A303CF4C-F8A9-4EDA-B835-395EF3998E5F}"/>
            </a:ext>
          </a:extLst>
        </xdr:cNvPr>
        <xdr:cNvSpPr txBox="1"/>
      </xdr:nvSpPr>
      <xdr:spPr>
        <a:xfrm>
          <a:off x="14389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248" name="n_3mainValue【一般廃棄物処理施設】&#10;有形固定資産減価償却率">
          <a:extLst>
            <a:ext uri="{FF2B5EF4-FFF2-40B4-BE49-F238E27FC236}">
              <a16:creationId xmlns:a16="http://schemas.microsoft.com/office/drawing/2014/main" id="{815C56FE-6F0A-4A11-87F4-E1380F44C5B3}"/>
            </a:ext>
          </a:extLst>
        </xdr:cNvPr>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9" name="正方形/長方形 248">
          <a:extLst>
            <a:ext uri="{FF2B5EF4-FFF2-40B4-BE49-F238E27FC236}">
              <a16:creationId xmlns:a16="http://schemas.microsoft.com/office/drawing/2014/main" id="{E5A85240-689C-4B65-B270-57196774C08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0" name="正方形/長方形 249">
          <a:extLst>
            <a:ext uri="{FF2B5EF4-FFF2-40B4-BE49-F238E27FC236}">
              <a16:creationId xmlns:a16="http://schemas.microsoft.com/office/drawing/2014/main" id="{B6E1D94E-E943-4F08-B67E-758409FF4CC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1" name="正方形/長方形 250">
          <a:extLst>
            <a:ext uri="{FF2B5EF4-FFF2-40B4-BE49-F238E27FC236}">
              <a16:creationId xmlns:a16="http://schemas.microsoft.com/office/drawing/2014/main" id="{FE84C598-3062-41E8-9389-71676AB0218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2" name="正方形/長方形 251">
          <a:extLst>
            <a:ext uri="{FF2B5EF4-FFF2-40B4-BE49-F238E27FC236}">
              <a16:creationId xmlns:a16="http://schemas.microsoft.com/office/drawing/2014/main" id="{9E2ABDC8-D0E7-46B6-9FA8-3191DB96023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3" name="正方形/長方形 252">
          <a:extLst>
            <a:ext uri="{FF2B5EF4-FFF2-40B4-BE49-F238E27FC236}">
              <a16:creationId xmlns:a16="http://schemas.microsoft.com/office/drawing/2014/main" id="{142D4B6A-2562-4ABE-A129-D73020D3F19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4" name="正方形/長方形 253">
          <a:extLst>
            <a:ext uri="{FF2B5EF4-FFF2-40B4-BE49-F238E27FC236}">
              <a16:creationId xmlns:a16="http://schemas.microsoft.com/office/drawing/2014/main" id="{1C44F446-DEAF-4001-B0EB-8657773503A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5" name="正方形/長方形 254">
          <a:extLst>
            <a:ext uri="{FF2B5EF4-FFF2-40B4-BE49-F238E27FC236}">
              <a16:creationId xmlns:a16="http://schemas.microsoft.com/office/drawing/2014/main" id="{046B8028-59D7-44A3-A1B3-06F54ECD50E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6" name="正方形/長方形 255">
          <a:extLst>
            <a:ext uri="{FF2B5EF4-FFF2-40B4-BE49-F238E27FC236}">
              <a16:creationId xmlns:a16="http://schemas.microsoft.com/office/drawing/2014/main" id="{EF700262-5944-4A25-9B32-2BF6C9124DA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7" name="テキスト ボックス 256">
          <a:extLst>
            <a:ext uri="{FF2B5EF4-FFF2-40B4-BE49-F238E27FC236}">
              <a16:creationId xmlns:a16="http://schemas.microsoft.com/office/drawing/2014/main" id="{C9152323-AF11-4846-BBCF-DB5495D0FAD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8" name="直線コネクタ 257">
          <a:extLst>
            <a:ext uri="{FF2B5EF4-FFF2-40B4-BE49-F238E27FC236}">
              <a16:creationId xmlns:a16="http://schemas.microsoft.com/office/drawing/2014/main" id="{7340FA86-80D6-4F36-BBD7-261915D207A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59" name="直線コネクタ 258">
          <a:extLst>
            <a:ext uri="{FF2B5EF4-FFF2-40B4-BE49-F238E27FC236}">
              <a16:creationId xmlns:a16="http://schemas.microsoft.com/office/drawing/2014/main" id="{730C77AE-B2ED-4818-BD1D-82DDAFAD733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0" name="テキスト ボックス 259">
          <a:extLst>
            <a:ext uri="{FF2B5EF4-FFF2-40B4-BE49-F238E27FC236}">
              <a16:creationId xmlns:a16="http://schemas.microsoft.com/office/drawing/2014/main" id="{03BA111C-00C0-4C08-A463-EBA339296B75}"/>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1" name="直線コネクタ 260">
          <a:extLst>
            <a:ext uri="{FF2B5EF4-FFF2-40B4-BE49-F238E27FC236}">
              <a16:creationId xmlns:a16="http://schemas.microsoft.com/office/drawing/2014/main" id="{BA9D3FAB-B4EE-45BE-9DE8-125CD7A9E2D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62" name="テキスト ボックス 261">
          <a:extLst>
            <a:ext uri="{FF2B5EF4-FFF2-40B4-BE49-F238E27FC236}">
              <a16:creationId xmlns:a16="http://schemas.microsoft.com/office/drawing/2014/main" id="{A9885BE4-E2B0-40B5-A608-719C8A1A7B9E}"/>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63" name="直線コネクタ 262">
          <a:extLst>
            <a:ext uri="{FF2B5EF4-FFF2-40B4-BE49-F238E27FC236}">
              <a16:creationId xmlns:a16="http://schemas.microsoft.com/office/drawing/2014/main" id="{342AE7F3-9E57-4279-B1BB-2A26EB52181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64" name="テキスト ボックス 263">
          <a:extLst>
            <a:ext uri="{FF2B5EF4-FFF2-40B4-BE49-F238E27FC236}">
              <a16:creationId xmlns:a16="http://schemas.microsoft.com/office/drawing/2014/main" id="{CA3CE682-4610-4102-A648-41C5BD5D0CB7}"/>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65" name="直線コネクタ 264">
          <a:extLst>
            <a:ext uri="{FF2B5EF4-FFF2-40B4-BE49-F238E27FC236}">
              <a16:creationId xmlns:a16="http://schemas.microsoft.com/office/drawing/2014/main" id="{B057C5F6-DF31-44B8-BAF7-C04F904EABF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66" name="テキスト ボックス 265">
          <a:extLst>
            <a:ext uri="{FF2B5EF4-FFF2-40B4-BE49-F238E27FC236}">
              <a16:creationId xmlns:a16="http://schemas.microsoft.com/office/drawing/2014/main" id="{7E93E06A-A52E-4C40-8262-1014FFD7EF13}"/>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67" name="直線コネクタ 266">
          <a:extLst>
            <a:ext uri="{FF2B5EF4-FFF2-40B4-BE49-F238E27FC236}">
              <a16:creationId xmlns:a16="http://schemas.microsoft.com/office/drawing/2014/main" id="{794FB756-5E07-4B72-A3EC-C94B5A9910F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68" name="テキスト ボックス 267">
          <a:extLst>
            <a:ext uri="{FF2B5EF4-FFF2-40B4-BE49-F238E27FC236}">
              <a16:creationId xmlns:a16="http://schemas.microsoft.com/office/drawing/2014/main" id="{BB708154-9AAF-443B-AE74-13E27DE601C9}"/>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69" name="直線コネクタ 268">
          <a:extLst>
            <a:ext uri="{FF2B5EF4-FFF2-40B4-BE49-F238E27FC236}">
              <a16:creationId xmlns:a16="http://schemas.microsoft.com/office/drawing/2014/main" id="{5D2A1867-6782-41F0-9EC7-1A78252BEE0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0" name="テキスト ボックス 269">
          <a:extLst>
            <a:ext uri="{FF2B5EF4-FFF2-40B4-BE49-F238E27FC236}">
              <a16:creationId xmlns:a16="http://schemas.microsoft.com/office/drawing/2014/main" id="{09B77506-CF0C-46D9-866F-6AE3C1096FE5}"/>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1" name="直線コネクタ 270">
          <a:extLst>
            <a:ext uri="{FF2B5EF4-FFF2-40B4-BE49-F238E27FC236}">
              <a16:creationId xmlns:a16="http://schemas.microsoft.com/office/drawing/2014/main" id="{66957B72-2610-4364-8033-7D5C81A91DA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2" name="テキスト ボックス 271">
          <a:extLst>
            <a:ext uri="{FF2B5EF4-FFF2-40B4-BE49-F238E27FC236}">
              <a16:creationId xmlns:a16="http://schemas.microsoft.com/office/drawing/2014/main" id="{728A1508-C0F0-4DC3-B844-60F38C440E6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3" name="【一般廃棄物処理施設】&#10;一人当たり有形固定資産（償却資産）額グラフ枠">
          <a:extLst>
            <a:ext uri="{FF2B5EF4-FFF2-40B4-BE49-F238E27FC236}">
              <a16:creationId xmlns:a16="http://schemas.microsoft.com/office/drawing/2014/main" id="{5D5BB15F-D35B-4604-BFBE-68C11A4F64B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274" name="直線コネクタ 273">
          <a:extLst>
            <a:ext uri="{FF2B5EF4-FFF2-40B4-BE49-F238E27FC236}">
              <a16:creationId xmlns:a16="http://schemas.microsoft.com/office/drawing/2014/main" id="{BB2E08F6-9BE1-4402-9D43-CDF6FC83B985}"/>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275" name="【一般廃棄物処理施設】&#10;一人当たり有形固定資産（償却資産）額最小値テキスト">
          <a:extLst>
            <a:ext uri="{FF2B5EF4-FFF2-40B4-BE49-F238E27FC236}">
              <a16:creationId xmlns:a16="http://schemas.microsoft.com/office/drawing/2014/main" id="{78E90E76-0CCB-4665-990C-B4C36A705915}"/>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276" name="直線コネクタ 275">
          <a:extLst>
            <a:ext uri="{FF2B5EF4-FFF2-40B4-BE49-F238E27FC236}">
              <a16:creationId xmlns:a16="http://schemas.microsoft.com/office/drawing/2014/main" id="{7AA6771C-9DD9-474B-8F86-C9A2E38CD4B3}"/>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277" name="【一般廃棄物処理施設】&#10;一人当たり有形固定資産（償却資産）額最大値テキスト">
          <a:extLst>
            <a:ext uri="{FF2B5EF4-FFF2-40B4-BE49-F238E27FC236}">
              <a16:creationId xmlns:a16="http://schemas.microsoft.com/office/drawing/2014/main" id="{3C59763B-31B6-4842-AFF5-46300C396663}"/>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278" name="直線コネクタ 277">
          <a:extLst>
            <a:ext uri="{FF2B5EF4-FFF2-40B4-BE49-F238E27FC236}">
              <a16:creationId xmlns:a16="http://schemas.microsoft.com/office/drawing/2014/main" id="{CEA4A7EC-44C6-438C-854D-4911471A9788}"/>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279" name="【一般廃棄物処理施設】&#10;一人当たり有形固定資産（償却資産）額平均値テキスト">
          <a:extLst>
            <a:ext uri="{FF2B5EF4-FFF2-40B4-BE49-F238E27FC236}">
              <a16:creationId xmlns:a16="http://schemas.microsoft.com/office/drawing/2014/main" id="{131D8D05-76CD-4251-8FF0-3AE938015C3C}"/>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280" name="フローチャート: 判断 279">
          <a:extLst>
            <a:ext uri="{FF2B5EF4-FFF2-40B4-BE49-F238E27FC236}">
              <a16:creationId xmlns:a16="http://schemas.microsoft.com/office/drawing/2014/main" id="{3F630099-DFCB-4DA2-86E2-D9565F68032E}"/>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281" name="フローチャート: 判断 280">
          <a:extLst>
            <a:ext uri="{FF2B5EF4-FFF2-40B4-BE49-F238E27FC236}">
              <a16:creationId xmlns:a16="http://schemas.microsoft.com/office/drawing/2014/main" id="{C7C870DA-956F-43FF-92E0-1A4BA93A4FF5}"/>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282" name="フローチャート: 判断 281">
          <a:extLst>
            <a:ext uri="{FF2B5EF4-FFF2-40B4-BE49-F238E27FC236}">
              <a16:creationId xmlns:a16="http://schemas.microsoft.com/office/drawing/2014/main" id="{1F3F68B4-0648-487E-AC99-ABA687CBEA9D}"/>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283" name="フローチャート: 判断 282">
          <a:extLst>
            <a:ext uri="{FF2B5EF4-FFF2-40B4-BE49-F238E27FC236}">
              <a16:creationId xmlns:a16="http://schemas.microsoft.com/office/drawing/2014/main" id="{5E0276BF-5341-4806-AA01-B7B2C8E14CDA}"/>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284" name="フローチャート: 判断 283">
          <a:extLst>
            <a:ext uri="{FF2B5EF4-FFF2-40B4-BE49-F238E27FC236}">
              <a16:creationId xmlns:a16="http://schemas.microsoft.com/office/drawing/2014/main" id="{44977C51-1AA1-4196-9242-B96089BA4D26}"/>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4610944F-A21B-47B9-88C4-C4D9A444D29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B8AC8BF9-1499-4500-AFEE-9AE501259A3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48B4D4FA-4ED6-4FB8-AA9D-3490A4D7A87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6AAE5E2C-9101-4B10-BA89-2704E9D4050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99AAB015-6419-4D1B-9C22-5E547CC68AA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94714</xdr:rowOff>
    </xdr:from>
    <xdr:to>
      <xdr:col>116</xdr:col>
      <xdr:colOff>114300</xdr:colOff>
      <xdr:row>41</xdr:row>
      <xdr:rowOff>24864</xdr:rowOff>
    </xdr:to>
    <xdr:sp macro="" textlink="">
      <xdr:nvSpPr>
        <xdr:cNvPr id="290" name="楕円 289">
          <a:extLst>
            <a:ext uri="{FF2B5EF4-FFF2-40B4-BE49-F238E27FC236}">
              <a16:creationId xmlns:a16="http://schemas.microsoft.com/office/drawing/2014/main" id="{1D4843DE-71C2-41A2-B047-EA8BBA11D4CD}"/>
            </a:ext>
          </a:extLst>
        </xdr:cNvPr>
        <xdr:cNvSpPr/>
      </xdr:nvSpPr>
      <xdr:spPr>
        <a:xfrm>
          <a:off x="22110700" y="695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117591</xdr:rowOff>
    </xdr:from>
    <xdr:ext cx="599010" cy="259045"/>
    <xdr:sp macro="" textlink="">
      <xdr:nvSpPr>
        <xdr:cNvPr id="291" name="【一般廃棄物処理施設】&#10;一人当たり有形固定資産（償却資産）額該当値テキスト">
          <a:extLst>
            <a:ext uri="{FF2B5EF4-FFF2-40B4-BE49-F238E27FC236}">
              <a16:creationId xmlns:a16="http://schemas.microsoft.com/office/drawing/2014/main" id="{973AC9C4-C49B-4F41-9033-2E6D2AFAAECE}"/>
            </a:ext>
          </a:extLst>
        </xdr:cNvPr>
        <xdr:cNvSpPr txBox="1"/>
      </xdr:nvSpPr>
      <xdr:spPr>
        <a:xfrm>
          <a:off x="22199600" y="680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170318</xdr:rowOff>
    </xdr:from>
    <xdr:to>
      <xdr:col>112</xdr:col>
      <xdr:colOff>38100</xdr:colOff>
      <xdr:row>42</xdr:row>
      <xdr:rowOff>100468</xdr:rowOff>
    </xdr:to>
    <xdr:sp macro="" textlink="">
      <xdr:nvSpPr>
        <xdr:cNvPr id="292" name="楕円 291">
          <a:extLst>
            <a:ext uri="{FF2B5EF4-FFF2-40B4-BE49-F238E27FC236}">
              <a16:creationId xmlns:a16="http://schemas.microsoft.com/office/drawing/2014/main" id="{29E95E79-3D25-4C9E-8B87-60F057DF7771}"/>
            </a:ext>
          </a:extLst>
        </xdr:cNvPr>
        <xdr:cNvSpPr/>
      </xdr:nvSpPr>
      <xdr:spPr>
        <a:xfrm>
          <a:off x="21272500" y="71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145514</xdr:rowOff>
    </xdr:from>
    <xdr:to>
      <xdr:col>116</xdr:col>
      <xdr:colOff>63500</xdr:colOff>
      <xdr:row>42</xdr:row>
      <xdr:rowOff>49668</xdr:rowOff>
    </xdr:to>
    <xdr:cxnSp macro="">
      <xdr:nvCxnSpPr>
        <xdr:cNvPr id="293" name="直線コネクタ 292">
          <a:extLst>
            <a:ext uri="{FF2B5EF4-FFF2-40B4-BE49-F238E27FC236}">
              <a16:creationId xmlns:a16="http://schemas.microsoft.com/office/drawing/2014/main" id="{A9F4F54A-8EFE-4DF9-98BD-793E3773CF40}"/>
            </a:ext>
          </a:extLst>
        </xdr:cNvPr>
        <xdr:cNvCxnSpPr/>
      </xdr:nvCxnSpPr>
      <xdr:spPr>
        <a:xfrm flipV="1">
          <a:off x="21323300" y="7003514"/>
          <a:ext cx="838200" cy="2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168643</xdr:rowOff>
    </xdr:from>
    <xdr:to>
      <xdr:col>107</xdr:col>
      <xdr:colOff>101600</xdr:colOff>
      <xdr:row>42</xdr:row>
      <xdr:rowOff>98793</xdr:rowOff>
    </xdr:to>
    <xdr:sp macro="" textlink="">
      <xdr:nvSpPr>
        <xdr:cNvPr id="294" name="楕円 293">
          <a:extLst>
            <a:ext uri="{FF2B5EF4-FFF2-40B4-BE49-F238E27FC236}">
              <a16:creationId xmlns:a16="http://schemas.microsoft.com/office/drawing/2014/main" id="{D7A44FFE-3518-4F73-ABF0-AEBE425F4A66}"/>
            </a:ext>
          </a:extLst>
        </xdr:cNvPr>
        <xdr:cNvSpPr/>
      </xdr:nvSpPr>
      <xdr:spPr>
        <a:xfrm>
          <a:off x="20383500" y="719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47993</xdr:rowOff>
    </xdr:from>
    <xdr:to>
      <xdr:col>111</xdr:col>
      <xdr:colOff>177800</xdr:colOff>
      <xdr:row>42</xdr:row>
      <xdr:rowOff>49668</xdr:rowOff>
    </xdr:to>
    <xdr:cxnSp macro="">
      <xdr:nvCxnSpPr>
        <xdr:cNvPr id="295" name="直線コネクタ 294">
          <a:extLst>
            <a:ext uri="{FF2B5EF4-FFF2-40B4-BE49-F238E27FC236}">
              <a16:creationId xmlns:a16="http://schemas.microsoft.com/office/drawing/2014/main" id="{51CFC1AD-7BE3-480F-91E4-D0A8B7E3F099}"/>
            </a:ext>
          </a:extLst>
        </xdr:cNvPr>
        <xdr:cNvCxnSpPr/>
      </xdr:nvCxnSpPr>
      <xdr:spPr>
        <a:xfrm>
          <a:off x="20434300" y="7248893"/>
          <a:ext cx="8890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137208</xdr:rowOff>
    </xdr:from>
    <xdr:to>
      <xdr:col>102</xdr:col>
      <xdr:colOff>165100</xdr:colOff>
      <xdr:row>41</xdr:row>
      <xdr:rowOff>67358</xdr:rowOff>
    </xdr:to>
    <xdr:sp macro="" textlink="">
      <xdr:nvSpPr>
        <xdr:cNvPr id="296" name="楕円 295">
          <a:extLst>
            <a:ext uri="{FF2B5EF4-FFF2-40B4-BE49-F238E27FC236}">
              <a16:creationId xmlns:a16="http://schemas.microsoft.com/office/drawing/2014/main" id="{CBABA7A1-1D26-4BB5-9196-2C653A907B04}"/>
            </a:ext>
          </a:extLst>
        </xdr:cNvPr>
        <xdr:cNvSpPr/>
      </xdr:nvSpPr>
      <xdr:spPr>
        <a:xfrm>
          <a:off x="19494500" y="699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16558</xdr:rowOff>
    </xdr:from>
    <xdr:to>
      <xdr:col>107</xdr:col>
      <xdr:colOff>50800</xdr:colOff>
      <xdr:row>42</xdr:row>
      <xdr:rowOff>47993</xdr:rowOff>
    </xdr:to>
    <xdr:cxnSp macro="">
      <xdr:nvCxnSpPr>
        <xdr:cNvPr id="297" name="直線コネクタ 296">
          <a:extLst>
            <a:ext uri="{FF2B5EF4-FFF2-40B4-BE49-F238E27FC236}">
              <a16:creationId xmlns:a16="http://schemas.microsoft.com/office/drawing/2014/main" id="{66397A5C-2D46-418D-B24A-2828A849BC96}"/>
            </a:ext>
          </a:extLst>
        </xdr:cNvPr>
        <xdr:cNvCxnSpPr/>
      </xdr:nvCxnSpPr>
      <xdr:spPr>
        <a:xfrm>
          <a:off x="19545300" y="7046008"/>
          <a:ext cx="889000" cy="20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298" name="n_1aveValue【一般廃棄物処理施設】&#10;一人当たり有形固定資産（償却資産）額">
          <a:extLst>
            <a:ext uri="{FF2B5EF4-FFF2-40B4-BE49-F238E27FC236}">
              <a16:creationId xmlns:a16="http://schemas.microsoft.com/office/drawing/2014/main" id="{EDAF52F9-1DBD-4DEA-B76C-06EED18DDA99}"/>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299" name="n_2aveValue【一般廃棄物処理施設】&#10;一人当たり有形固定資産（償却資産）額">
          <a:extLst>
            <a:ext uri="{FF2B5EF4-FFF2-40B4-BE49-F238E27FC236}">
              <a16:creationId xmlns:a16="http://schemas.microsoft.com/office/drawing/2014/main" id="{23A60BC5-DDA9-40D9-8872-9546C7510D37}"/>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103685</xdr:rowOff>
    </xdr:from>
    <xdr:ext cx="599010" cy="259045"/>
    <xdr:sp macro="" textlink="">
      <xdr:nvSpPr>
        <xdr:cNvPr id="300" name="n_3aveValue【一般廃棄物処理施設】&#10;一人当たり有形固定資産（償却資産）額">
          <a:extLst>
            <a:ext uri="{FF2B5EF4-FFF2-40B4-BE49-F238E27FC236}">
              <a16:creationId xmlns:a16="http://schemas.microsoft.com/office/drawing/2014/main" id="{90EFFECB-E06D-4B83-AE24-75D88A4E07C1}"/>
            </a:ext>
          </a:extLst>
        </xdr:cNvPr>
        <xdr:cNvSpPr txBox="1"/>
      </xdr:nvSpPr>
      <xdr:spPr>
        <a:xfrm>
          <a:off x="19245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301" name="n_4aveValue【一般廃棄物処理施設】&#10;一人当たり有形固定資産（償却資産）額">
          <a:extLst>
            <a:ext uri="{FF2B5EF4-FFF2-40B4-BE49-F238E27FC236}">
              <a16:creationId xmlns:a16="http://schemas.microsoft.com/office/drawing/2014/main" id="{BC9C585F-0E33-4A46-B183-2F75FD1010E4}"/>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91595</xdr:rowOff>
    </xdr:from>
    <xdr:ext cx="534377" cy="259045"/>
    <xdr:sp macro="" textlink="">
      <xdr:nvSpPr>
        <xdr:cNvPr id="302" name="n_1mainValue【一般廃棄物処理施設】&#10;一人当たり有形固定資産（償却資産）額">
          <a:extLst>
            <a:ext uri="{FF2B5EF4-FFF2-40B4-BE49-F238E27FC236}">
              <a16:creationId xmlns:a16="http://schemas.microsoft.com/office/drawing/2014/main" id="{0A6C7C55-42E7-4328-B976-8C961254B761}"/>
            </a:ext>
          </a:extLst>
        </xdr:cNvPr>
        <xdr:cNvSpPr txBox="1"/>
      </xdr:nvSpPr>
      <xdr:spPr>
        <a:xfrm>
          <a:off x="21043411" y="7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89920</xdr:rowOff>
    </xdr:from>
    <xdr:ext cx="534377" cy="259045"/>
    <xdr:sp macro="" textlink="">
      <xdr:nvSpPr>
        <xdr:cNvPr id="303" name="n_2mainValue【一般廃棄物処理施設】&#10;一人当たり有形固定資産（償却資産）額">
          <a:extLst>
            <a:ext uri="{FF2B5EF4-FFF2-40B4-BE49-F238E27FC236}">
              <a16:creationId xmlns:a16="http://schemas.microsoft.com/office/drawing/2014/main" id="{5B1E1D1B-3E70-4E48-A5E3-F6757B553F8E}"/>
            </a:ext>
          </a:extLst>
        </xdr:cNvPr>
        <xdr:cNvSpPr txBox="1"/>
      </xdr:nvSpPr>
      <xdr:spPr>
        <a:xfrm>
          <a:off x="20167111" y="729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83885</xdr:rowOff>
    </xdr:from>
    <xdr:ext cx="599010" cy="259045"/>
    <xdr:sp macro="" textlink="">
      <xdr:nvSpPr>
        <xdr:cNvPr id="304" name="n_3mainValue【一般廃棄物処理施設】&#10;一人当たり有形固定資産（償却資産）額">
          <a:extLst>
            <a:ext uri="{FF2B5EF4-FFF2-40B4-BE49-F238E27FC236}">
              <a16:creationId xmlns:a16="http://schemas.microsoft.com/office/drawing/2014/main" id="{D3567A78-254C-4CC7-B70A-E83F29F7CEB5}"/>
            </a:ext>
          </a:extLst>
        </xdr:cNvPr>
        <xdr:cNvSpPr txBox="1"/>
      </xdr:nvSpPr>
      <xdr:spPr>
        <a:xfrm>
          <a:off x="19245795" y="67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5" name="正方形/長方形 304">
          <a:extLst>
            <a:ext uri="{FF2B5EF4-FFF2-40B4-BE49-F238E27FC236}">
              <a16:creationId xmlns:a16="http://schemas.microsoft.com/office/drawing/2014/main" id="{AA0F6DBC-71BA-4060-9E81-1724D6DE937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6" name="正方形/長方形 305">
          <a:extLst>
            <a:ext uri="{FF2B5EF4-FFF2-40B4-BE49-F238E27FC236}">
              <a16:creationId xmlns:a16="http://schemas.microsoft.com/office/drawing/2014/main" id="{918BAF24-2CBC-4282-8543-D3393F83034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7" name="正方形/長方形 306">
          <a:extLst>
            <a:ext uri="{FF2B5EF4-FFF2-40B4-BE49-F238E27FC236}">
              <a16:creationId xmlns:a16="http://schemas.microsoft.com/office/drawing/2014/main" id="{7857F2C9-0ECB-48D3-9F6A-1C213BC7D15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8" name="正方形/長方形 307">
          <a:extLst>
            <a:ext uri="{FF2B5EF4-FFF2-40B4-BE49-F238E27FC236}">
              <a16:creationId xmlns:a16="http://schemas.microsoft.com/office/drawing/2014/main" id="{831BCB0E-E905-498F-93C6-4126B38C190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9" name="正方形/長方形 308">
          <a:extLst>
            <a:ext uri="{FF2B5EF4-FFF2-40B4-BE49-F238E27FC236}">
              <a16:creationId xmlns:a16="http://schemas.microsoft.com/office/drawing/2014/main" id="{8C0A794D-1008-4706-8807-A0924AE6830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0" name="正方形/長方形 309">
          <a:extLst>
            <a:ext uri="{FF2B5EF4-FFF2-40B4-BE49-F238E27FC236}">
              <a16:creationId xmlns:a16="http://schemas.microsoft.com/office/drawing/2014/main" id="{E391FF33-18E8-4FE0-8109-7C68B7DB00F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1" name="正方形/長方形 310">
          <a:extLst>
            <a:ext uri="{FF2B5EF4-FFF2-40B4-BE49-F238E27FC236}">
              <a16:creationId xmlns:a16="http://schemas.microsoft.com/office/drawing/2014/main" id="{08DF3A1C-71AC-45CB-A839-11E3303D844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2" name="正方形/長方形 311">
          <a:extLst>
            <a:ext uri="{FF2B5EF4-FFF2-40B4-BE49-F238E27FC236}">
              <a16:creationId xmlns:a16="http://schemas.microsoft.com/office/drawing/2014/main" id="{D4F05EDE-4F65-45B0-821A-5235B46D6F7B}"/>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3" name="正方形/長方形 312">
          <a:extLst>
            <a:ext uri="{FF2B5EF4-FFF2-40B4-BE49-F238E27FC236}">
              <a16:creationId xmlns:a16="http://schemas.microsoft.com/office/drawing/2014/main" id="{717E039B-896B-47FE-BE7A-75BDBA53C8B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4" name="正方形/長方形 313">
          <a:extLst>
            <a:ext uri="{FF2B5EF4-FFF2-40B4-BE49-F238E27FC236}">
              <a16:creationId xmlns:a16="http://schemas.microsoft.com/office/drawing/2014/main" id="{5193DDF8-6C92-4DAD-8449-B78C798D628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5" name="正方形/長方形 314">
          <a:extLst>
            <a:ext uri="{FF2B5EF4-FFF2-40B4-BE49-F238E27FC236}">
              <a16:creationId xmlns:a16="http://schemas.microsoft.com/office/drawing/2014/main" id="{16E2AE46-DCD4-44AD-82E1-209BE17E0AD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6" name="正方形/長方形 315">
          <a:extLst>
            <a:ext uri="{FF2B5EF4-FFF2-40B4-BE49-F238E27FC236}">
              <a16:creationId xmlns:a16="http://schemas.microsoft.com/office/drawing/2014/main" id="{7FD9369D-6966-4AEF-8888-FBE69E71270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7" name="正方形/長方形 316">
          <a:extLst>
            <a:ext uri="{FF2B5EF4-FFF2-40B4-BE49-F238E27FC236}">
              <a16:creationId xmlns:a16="http://schemas.microsoft.com/office/drawing/2014/main" id="{17F9F6BA-CA9B-46F3-87A9-446BA595769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8" name="正方形/長方形 317">
          <a:extLst>
            <a:ext uri="{FF2B5EF4-FFF2-40B4-BE49-F238E27FC236}">
              <a16:creationId xmlns:a16="http://schemas.microsoft.com/office/drawing/2014/main" id="{1E7C101B-1170-478D-9230-A8BE5218578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9" name="正方形/長方形 318">
          <a:extLst>
            <a:ext uri="{FF2B5EF4-FFF2-40B4-BE49-F238E27FC236}">
              <a16:creationId xmlns:a16="http://schemas.microsoft.com/office/drawing/2014/main" id="{4B7B5846-6398-4B99-B49C-4C63A6A75A8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0" name="正方形/長方形 319">
          <a:extLst>
            <a:ext uri="{FF2B5EF4-FFF2-40B4-BE49-F238E27FC236}">
              <a16:creationId xmlns:a16="http://schemas.microsoft.com/office/drawing/2014/main" id="{4E90F3C5-16C7-4C4A-968A-9FC661DC732A}"/>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1" name="正方形/長方形 320">
          <a:extLst>
            <a:ext uri="{FF2B5EF4-FFF2-40B4-BE49-F238E27FC236}">
              <a16:creationId xmlns:a16="http://schemas.microsoft.com/office/drawing/2014/main" id="{D40755E3-5465-4AA6-8B0C-A8B376CAFCB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2" name="正方形/長方形 321">
          <a:extLst>
            <a:ext uri="{FF2B5EF4-FFF2-40B4-BE49-F238E27FC236}">
              <a16:creationId xmlns:a16="http://schemas.microsoft.com/office/drawing/2014/main" id="{06C09FC6-71ED-4B34-9C70-17E1B7A925D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3" name="正方形/長方形 322">
          <a:extLst>
            <a:ext uri="{FF2B5EF4-FFF2-40B4-BE49-F238E27FC236}">
              <a16:creationId xmlns:a16="http://schemas.microsoft.com/office/drawing/2014/main" id="{7CED9BBD-73D1-4E16-A151-156B6C36679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4" name="正方形/長方形 323">
          <a:extLst>
            <a:ext uri="{FF2B5EF4-FFF2-40B4-BE49-F238E27FC236}">
              <a16:creationId xmlns:a16="http://schemas.microsoft.com/office/drawing/2014/main" id="{1F4470EA-B973-48B1-993A-83A8BB641F4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5" name="正方形/長方形 324">
          <a:extLst>
            <a:ext uri="{FF2B5EF4-FFF2-40B4-BE49-F238E27FC236}">
              <a16:creationId xmlns:a16="http://schemas.microsoft.com/office/drawing/2014/main" id="{203A2213-11CD-4D16-81D4-4051F198D15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6" name="正方形/長方形 325">
          <a:extLst>
            <a:ext uri="{FF2B5EF4-FFF2-40B4-BE49-F238E27FC236}">
              <a16:creationId xmlns:a16="http://schemas.microsoft.com/office/drawing/2014/main" id="{133FDF65-DCDD-44FE-AA1B-52A82E25D5A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7" name="正方形/長方形 326">
          <a:extLst>
            <a:ext uri="{FF2B5EF4-FFF2-40B4-BE49-F238E27FC236}">
              <a16:creationId xmlns:a16="http://schemas.microsoft.com/office/drawing/2014/main" id="{E71F1AE6-5B54-4661-88CB-55822BE836A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8" name="正方形/長方形 327">
          <a:extLst>
            <a:ext uri="{FF2B5EF4-FFF2-40B4-BE49-F238E27FC236}">
              <a16:creationId xmlns:a16="http://schemas.microsoft.com/office/drawing/2014/main" id="{7960C4EF-3FD9-4309-A066-48D8B2144A4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29" name="テキスト ボックス 328">
          <a:extLst>
            <a:ext uri="{FF2B5EF4-FFF2-40B4-BE49-F238E27FC236}">
              <a16:creationId xmlns:a16="http://schemas.microsoft.com/office/drawing/2014/main" id="{E1A94102-510F-4CB7-9384-2BE0EE722DF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0" name="直線コネクタ 329">
          <a:extLst>
            <a:ext uri="{FF2B5EF4-FFF2-40B4-BE49-F238E27FC236}">
              <a16:creationId xmlns:a16="http://schemas.microsoft.com/office/drawing/2014/main" id="{C9E54E56-CD7A-4F0B-8C01-EA97CC1C17E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1" name="テキスト ボックス 330">
          <a:extLst>
            <a:ext uri="{FF2B5EF4-FFF2-40B4-BE49-F238E27FC236}">
              <a16:creationId xmlns:a16="http://schemas.microsoft.com/office/drawing/2014/main" id="{A2D8B805-A2C6-45E5-BC47-42CD4E71BB5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2" name="直線コネクタ 331">
          <a:extLst>
            <a:ext uri="{FF2B5EF4-FFF2-40B4-BE49-F238E27FC236}">
              <a16:creationId xmlns:a16="http://schemas.microsoft.com/office/drawing/2014/main" id="{E2C59FCE-4F61-4E69-86FF-EAD7FF9F926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2BFBF739-221F-4EE4-AC52-559E495CE50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4" name="直線コネクタ 333">
          <a:extLst>
            <a:ext uri="{FF2B5EF4-FFF2-40B4-BE49-F238E27FC236}">
              <a16:creationId xmlns:a16="http://schemas.microsoft.com/office/drawing/2014/main" id="{7110007A-D1F4-4EFC-A6A9-D790D2789AC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5" name="テキスト ボックス 334">
          <a:extLst>
            <a:ext uri="{FF2B5EF4-FFF2-40B4-BE49-F238E27FC236}">
              <a16:creationId xmlns:a16="http://schemas.microsoft.com/office/drawing/2014/main" id="{FF9CE946-EF67-40BF-B1DB-B718A4BE684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6" name="直線コネクタ 335">
          <a:extLst>
            <a:ext uri="{FF2B5EF4-FFF2-40B4-BE49-F238E27FC236}">
              <a16:creationId xmlns:a16="http://schemas.microsoft.com/office/drawing/2014/main" id="{1103B597-3B37-452F-842C-A1B18AACD17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37" name="テキスト ボックス 336">
          <a:extLst>
            <a:ext uri="{FF2B5EF4-FFF2-40B4-BE49-F238E27FC236}">
              <a16:creationId xmlns:a16="http://schemas.microsoft.com/office/drawing/2014/main" id="{0412A83B-64BB-42D8-9375-16535204C7A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38" name="直線コネクタ 337">
          <a:extLst>
            <a:ext uri="{FF2B5EF4-FFF2-40B4-BE49-F238E27FC236}">
              <a16:creationId xmlns:a16="http://schemas.microsoft.com/office/drawing/2014/main" id="{528250BE-670D-496A-9976-AD087A13FA9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39" name="テキスト ボックス 338">
          <a:extLst>
            <a:ext uri="{FF2B5EF4-FFF2-40B4-BE49-F238E27FC236}">
              <a16:creationId xmlns:a16="http://schemas.microsoft.com/office/drawing/2014/main" id="{986829E0-5568-43F7-9FC1-0CD72613B4B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0" name="直線コネクタ 339">
          <a:extLst>
            <a:ext uri="{FF2B5EF4-FFF2-40B4-BE49-F238E27FC236}">
              <a16:creationId xmlns:a16="http://schemas.microsoft.com/office/drawing/2014/main" id="{8DC01E36-5195-4716-89FE-44D581BDFAC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1" name="テキスト ボックス 340">
          <a:extLst>
            <a:ext uri="{FF2B5EF4-FFF2-40B4-BE49-F238E27FC236}">
              <a16:creationId xmlns:a16="http://schemas.microsoft.com/office/drawing/2014/main" id="{877AEC45-1FC1-4A17-9B73-0DD5F61114B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2" name="直線コネクタ 341">
          <a:extLst>
            <a:ext uri="{FF2B5EF4-FFF2-40B4-BE49-F238E27FC236}">
              <a16:creationId xmlns:a16="http://schemas.microsoft.com/office/drawing/2014/main" id="{726288F7-EC4A-450F-83A3-7243AA0DCF2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3" name="テキスト ボックス 342">
          <a:extLst>
            <a:ext uri="{FF2B5EF4-FFF2-40B4-BE49-F238E27FC236}">
              <a16:creationId xmlns:a16="http://schemas.microsoft.com/office/drawing/2014/main" id="{B41B61C3-594F-4816-8217-4AB5D75DE06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4" name="直線コネクタ 343">
          <a:extLst>
            <a:ext uri="{FF2B5EF4-FFF2-40B4-BE49-F238E27FC236}">
              <a16:creationId xmlns:a16="http://schemas.microsoft.com/office/drawing/2014/main" id="{6891913B-AF57-4685-AB2D-39589DBAE33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5" name="【消防施設】&#10;有形固定資産減価償却率グラフ枠">
          <a:extLst>
            <a:ext uri="{FF2B5EF4-FFF2-40B4-BE49-F238E27FC236}">
              <a16:creationId xmlns:a16="http://schemas.microsoft.com/office/drawing/2014/main" id="{56DC29A2-75D4-4A2A-BDAD-E3DFDF91A3F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346" name="直線コネクタ 345">
          <a:extLst>
            <a:ext uri="{FF2B5EF4-FFF2-40B4-BE49-F238E27FC236}">
              <a16:creationId xmlns:a16="http://schemas.microsoft.com/office/drawing/2014/main" id="{43648085-6E1B-45E6-A255-D2E6686722CA}"/>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47" name="【消防施設】&#10;有形固定資産減価償却率最小値テキスト">
          <a:extLst>
            <a:ext uri="{FF2B5EF4-FFF2-40B4-BE49-F238E27FC236}">
              <a16:creationId xmlns:a16="http://schemas.microsoft.com/office/drawing/2014/main" id="{52E009AA-D461-497E-93F8-B9ECE4D64D9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48" name="直線コネクタ 347">
          <a:extLst>
            <a:ext uri="{FF2B5EF4-FFF2-40B4-BE49-F238E27FC236}">
              <a16:creationId xmlns:a16="http://schemas.microsoft.com/office/drawing/2014/main" id="{0AFA1C80-2710-46BB-855C-F0BD691B2C7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349" name="【消防施設】&#10;有形固定資産減価償却率最大値テキスト">
          <a:extLst>
            <a:ext uri="{FF2B5EF4-FFF2-40B4-BE49-F238E27FC236}">
              <a16:creationId xmlns:a16="http://schemas.microsoft.com/office/drawing/2014/main" id="{E0225E1F-2261-4C65-A289-3FCE0D8AFAAA}"/>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350" name="直線コネクタ 349">
          <a:extLst>
            <a:ext uri="{FF2B5EF4-FFF2-40B4-BE49-F238E27FC236}">
              <a16:creationId xmlns:a16="http://schemas.microsoft.com/office/drawing/2014/main" id="{BC5C3030-F2BE-4FB3-9097-4E7E30E09888}"/>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351" name="【消防施設】&#10;有形固定資産減価償却率平均値テキスト">
          <a:extLst>
            <a:ext uri="{FF2B5EF4-FFF2-40B4-BE49-F238E27FC236}">
              <a16:creationId xmlns:a16="http://schemas.microsoft.com/office/drawing/2014/main" id="{D396CEF8-72E9-409B-A05A-4A3B721B1D63}"/>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352" name="フローチャート: 判断 351">
          <a:extLst>
            <a:ext uri="{FF2B5EF4-FFF2-40B4-BE49-F238E27FC236}">
              <a16:creationId xmlns:a16="http://schemas.microsoft.com/office/drawing/2014/main" id="{29BCB71B-EDC3-4FEC-B4D6-A7DFA7B66B72}"/>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353" name="フローチャート: 判断 352">
          <a:extLst>
            <a:ext uri="{FF2B5EF4-FFF2-40B4-BE49-F238E27FC236}">
              <a16:creationId xmlns:a16="http://schemas.microsoft.com/office/drawing/2014/main" id="{18D0AC42-CAF3-4FFE-9BDD-865A65244A8D}"/>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354" name="フローチャート: 判断 353">
          <a:extLst>
            <a:ext uri="{FF2B5EF4-FFF2-40B4-BE49-F238E27FC236}">
              <a16:creationId xmlns:a16="http://schemas.microsoft.com/office/drawing/2014/main" id="{FBC1FB8F-4BF1-44DC-BF18-8253E253148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355" name="フローチャート: 判断 354">
          <a:extLst>
            <a:ext uri="{FF2B5EF4-FFF2-40B4-BE49-F238E27FC236}">
              <a16:creationId xmlns:a16="http://schemas.microsoft.com/office/drawing/2014/main" id="{1FDF4954-CCA1-431A-9710-2337AFFE9927}"/>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356" name="フローチャート: 判断 355">
          <a:extLst>
            <a:ext uri="{FF2B5EF4-FFF2-40B4-BE49-F238E27FC236}">
              <a16:creationId xmlns:a16="http://schemas.microsoft.com/office/drawing/2014/main" id="{CD6B9539-87E9-4EDB-B7E2-4174346D8EAC}"/>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7067B80-1499-497F-A0CC-DE10C3172F8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0C2BB7D-5924-4490-80FA-FB5AD76DD01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BC9C554-2A6B-41AA-9E29-748CE496FAA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DFB8BB4-DCA9-477F-8DB9-0AE153F9089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6582951-93E9-4B35-B80D-77D52F625BC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41184</xdr:rowOff>
    </xdr:from>
    <xdr:to>
      <xdr:col>85</xdr:col>
      <xdr:colOff>177800</xdr:colOff>
      <xdr:row>85</xdr:row>
      <xdr:rowOff>142784</xdr:rowOff>
    </xdr:to>
    <xdr:sp macro="" textlink="">
      <xdr:nvSpPr>
        <xdr:cNvPr id="362" name="楕円 361">
          <a:extLst>
            <a:ext uri="{FF2B5EF4-FFF2-40B4-BE49-F238E27FC236}">
              <a16:creationId xmlns:a16="http://schemas.microsoft.com/office/drawing/2014/main" id="{2C4ECD5B-BE65-46B5-B002-89C117AF388C}"/>
            </a:ext>
          </a:extLst>
        </xdr:cNvPr>
        <xdr:cNvSpPr/>
      </xdr:nvSpPr>
      <xdr:spPr>
        <a:xfrm>
          <a:off x="162687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19611</xdr:rowOff>
    </xdr:from>
    <xdr:ext cx="405111" cy="259045"/>
    <xdr:sp macro="" textlink="">
      <xdr:nvSpPr>
        <xdr:cNvPr id="363" name="【消防施設】&#10;有形固定資産減価償却率該当値テキスト">
          <a:extLst>
            <a:ext uri="{FF2B5EF4-FFF2-40B4-BE49-F238E27FC236}">
              <a16:creationId xmlns:a16="http://schemas.microsoft.com/office/drawing/2014/main" id="{676D3C55-5DBF-4E3D-9AFF-8B25DB9D0308}"/>
            </a:ext>
          </a:extLst>
        </xdr:cNvPr>
        <xdr:cNvSpPr txBox="1"/>
      </xdr:nvSpPr>
      <xdr:spPr>
        <a:xfrm>
          <a:off x="16357600"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24856</xdr:rowOff>
    </xdr:from>
    <xdr:to>
      <xdr:col>81</xdr:col>
      <xdr:colOff>101600</xdr:colOff>
      <xdr:row>85</xdr:row>
      <xdr:rowOff>126456</xdr:rowOff>
    </xdr:to>
    <xdr:sp macro="" textlink="">
      <xdr:nvSpPr>
        <xdr:cNvPr id="364" name="楕円 363">
          <a:extLst>
            <a:ext uri="{FF2B5EF4-FFF2-40B4-BE49-F238E27FC236}">
              <a16:creationId xmlns:a16="http://schemas.microsoft.com/office/drawing/2014/main" id="{0C106BA2-01C9-4A49-ACA5-D18DD5198ACF}"/>
            </a:ext>
          </a:extLst>
        </xdr:cNvPr>
        <xdr:cNvSpPr/>
      </xdr:nvSpPr>
      <xdr:spPr>
        <a:xfrm>
          <a:off x="15430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75656</xdr:rowOff>
    </xdr:from>
    <xdr:to>
      <xdr:col>85</xdr:col>
      <xdr:colOff>127000</xdr:colOff>
      <xdr:row>85</xdr:row>
      <xdr:rowOff>91984</xdr:rowOff>
    </xdr:to>
    <xdr:cxnSp macro="">
      <xdr:nvCxnSpPr>
        <xdr:cNvPr id="365" name="直線コネクタ 364">
          <a:extLst>
            <a:ext uri="{FF2B5EF4-FFF2-40B4-BE49-F238E27FC236}">
              <a16:creationId xmlns:a16="http://schemas.microsoft.com/office/drawing/2014/main" id="{99BFF1A5-61F2-453E-A247-DAE4D99D7112}"/>
            </a:ext>
          </a:extLst>
        </xdr:cNvPr>
        <xdr:cNvCxnSpPr/>
      </xdr:nvCxnSpPr>
      <xdr:spPr>
        <a:xfrm>
          <a:off x="15481300" y="1464890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6894</xdr:rowOff>
    </xdr:from>
    <xdr:to>
      <xdr:col>76</xdr:col>
      <xdr:colOff>165100</xdr:colOff>
      <xdr:row>85</xdr:row>
      <xdr:rowOff>108494</xdr:rowOff>
    </xdr:to>
    <xdr:sp macro="" textlink="">
      <xdr:nvSpPr>
        <xdr:cNvPr id="366" name="楕円 365">
          <a:extLst>
            <a:ext uri="{FF2B5EF4-FFF2-40B4-BE49-F238E27FC236}">
              <a16:creationId xmlns:a16="http://schemas.microsoft.com/office/drawing/2014/main" id="{AC7FB951-7092-4863-8D98-813C099C5128}"/>
            </a:ext>
          </a:extLst>
        </xdr:cNvPr>
        <xdr:cNvSpPr/>
      </xdr:nvSpPr>
      <xdr:spPr>
        <a:xfrm>
          <a:off x="14541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57694</xdr:rowOff>
    </xdr:from>
    <xdr:to>
      <xdr:col>81</xdr:col>
      <xdr:colOff>50800</xdr:colOff>
      <xdr:row>85</xdr:row>
      <xdr:rowOff>75656</xdr:rowOff>
    </xdr:to>
    <xdr:cxnSp macro="">
      <xdr:nvCxnSpPr>
        <xdr:cNvPr id="367" name="直線コネクタ 366">
          <a:extLst>
            <a:ext uri="{FF2B5EF4-FFF2-40B4-BE49-F238E27FC236}">
              <a16:creationId xmlns:a16="http://schemas.microsoft.com/office/drawing/2014/main" id="{8C98C938-DA78-4578-96C0-A6869938313F}"/>
            </a:ext>
          </a:extLst>
        </xdr:cNvPr>
        <xdr:cNvCxnSpPr/>
      </xdr:nvCxnSpPr>
      <xdr:spPr>
        <a:xfrm>
          <a:off x="14592300" y="1463094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162016</xdr:rowOff>
    </xdr:from>
    <xdr:to>
      <xdr:col>72</xdr:col>
      <xdr:colOff>38100</xdr:colOff>
      <xdr:row>85</xdr:row>
      <xdr:rowOff>92166</xdr:rowOff>
    </xdr:to>
    <xdr:sp macro="" textlink="">
      <xdr:nvSpPr>
        <xdr:cNvPr id="368" name="楕円 367">
          <a:extLst>
            <a:ext uri="{FF2B5EF4-FFF2-40B4-BE49-F238E27FC236}">
              <a16:creationId xmlns:a16="http://schemas.microsoft.com/office/drawing/2014/main" id="{2677F740-7FB3-4C26-949A-0B80909EC6A5}"/>
            </a:ext>
          </a:extLst>
        </xdr:cNvPr>
        <xdr:cNvSpPr/>
      </xdr:nvSpPr>
      <xdr:spPr>
        <a:xfrm>
          <a:off x="13652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41366</xdr:rowOff>
    </xdr:from>
    <xdr:to>
      <xdr:col>76</xdr:col>
      <xdr:colOff>114300</xdr:colOff>
      <xdr:row>85</xdr:row>
      <xdr:rowOff>57694</xdr:rowOff>
    </xdr:to>
    <xdr:cxnSp macro="">
      <xdr:nvCxnSpPr>
        <xdr:cNvPr id="369" name="直線コネクタ 368">
          <a:extLst>
            <a:ext uri="{FF2B5EF4-FFF2-40B4-BE49-F238E27FC236}">
              <a16:creationId xmlns:a16="http://schemas.microsoft.com/office/drawing/2014/main" id="{D11D3CAC-C829-490A-9098-47B032FE72B1}"/>
            </a:ext>
          </a:extLst>
        </xdr:cNvPr>
        <xdr:cNvCxnSpPr/>
      </xdr:nvCxnSpPr>
      <xdr:spPr>
        <a:xfrm>
          <a:off x="13703300" y="1461461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370" name="n_1aveValue【消防施設】&#10;有形固定資産減価償却率">
          <a:extLst>
            <a:ext uri="{FF2B5EF4-FFF2-40B4-BE49-F238E27FC236}">
              <a16:creationId xmlns:a16="http://schemas.microsoft.com/office/drawing/2014/main" id="{C56E675F-976E-4A4E-A583-681403B77624}"/>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371" name="n_2aveValue【消防施設】&#10;有形固定資産減価償却率">
          <a:extLst>
            <a:ext uri="{FF2B5EF4-FFF2-40B4-BE49-F238E27FC236}">
              <a16:creationId xmlns:a16="http://schemas.microsoft.com/office/drawing/2014/main" id="{08053D26-3507-4335-A0A1-BAF5BE3FDD06}"/>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372" name="n_3aveValue【消防施設】&#10;有形固定資産減価償却率">
          <a:extLst>
            <a:ext uri="{FF2B5EF4-FFF2-40B4-BE49-F238E27FC236}">
              <a16:creationId xmlns:a16="http://schemas.microsoft.com/office/drawing/2014/main" id="{ADDB84E7-D912-447D-9945-CBB1EA77AD26}"/>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373" name="n_4aveValue【消防施設】&#10;有形固定資産減価償却率">
          <a:extLst>
            <a:ext uri="{FF2B5EF4-FFF2-40B4-BE49-F238E27FC236}">
              <a16:creationId xmlns:a16="http://schemas.microsoft.com/office/drawing/2014/main" id="{31F81B83-9DFD-4E1A-8265-EF9B966371F5}"/>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117583</xdr:rowOff>
    </xdr:from>
    <xdr:ext cx="405111" cy="259045"/>
    <xdr:sp macro="" textlink="">
      <xdr:nvSpPr>
        <xdr:cNvPr id="374" name="n_1mainValue【消防施設】&#10;有形固定資産減価償却率">
          <a:extLst>
            <a:ext uri="{FF2B5EF4-FFF2-40B4-BE49-F238E27FC236}">
              <a16:creationId xmlns:a16="http://schemas.microsoft.com/office/drawing/2014/main" id="{73AE8840-858B-4C80-9B41-DD24DB9B0328}"/>
            </a:ext>
          </a:extLst>
        </xdr:cNvPr>
        <xdr:cNvSpPr txBox="1"/>
      </xdr:nvSpPr>
      <xdr:spPr>
        <a:xfrm>
          <a:off x="152660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99621</xdr:rowOff>
    </xdr:from>
    <xdr:ext cx="405111" cy="259045"/>
    <xdr:sp macro="" textlink="">
      <xdr:nvSpPr>
        <xdr:cNvPr id="375" name="n_2mainValue【消防施設】&#10;有形固定資産減価償却率">
          <a:extLst>
            <a:ext uri="{FF2B5EF4-FFF2-40B4-BE49-F238E27FC236}">
              <a16:creationId xmlns:a16="http://schemas.microsoft.com/office/drawing/2014/main" id="{307D3915-62B2-466E-942D-2E00ADB1B237}"/>
            </a:ext>
          </a:extLst>
        </xdr:cNvPr>
        <xdr:cNvSpPr txBox="1"/>
      </xdr:nvSpPr>
      <xdr:spPr>
        <a:xfrm>
          <a:off x="143897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83293</xdr:rowOff>
    </xdr:from>
    <xdr:ext cx="405111" cy="259045"/>
    <xdr:sp macro="" textlink="">
      <xdr:nvSpPr>
        <xdr:cNvPr id="376" name="n_3mainValue【消防施設】&#10;有形固定資産減価償却率">
          <a:extLst>
            <a:ext uri="{FF2B5EF4-FFF2-40B4-BE49-F238E27FC236}">
              <a16:creationId xmlns:a16="http://schemas.microsoft.com/office/drawing/2014/main" id="{7E400AAB-00B8-4A4C-8753-3DE9F7EFDF99}"/>
            </a:ext>
          </a:extLst>
        </xdr:cNvPr>
        <xdr:cNvSpPr txBox="1"/>
      </xdr:nvSpPr>
      <xdr:spPr>
        <a:xfrm>
          <a:off x="135007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7" name="正方形/長方形 376">
          <a:extLst>
            <a:ext uri="{FF2B5EF4-FFF2-40B4-BE49-F238E27FC236}">
              <a16:creationId xmlns:a16="http://schemas.microsoft.com/office/drawing/2014/main" id="{D412BD12-0594-4601-84B0-4F80E1BA90E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8" name="正方形/長方形 377">
          <a:extLst>
            <a:ext uri="{FF2B5EF4-FFF2-40B4-BE49-F238E27FC236}">
              <a16:creationId xmlns:a16="http://schemas.microsoft.com/office/drawing/2014/main" id="{72500B04-8A9A-41A1-94A1-63BE120F587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9" name="正方形/長方形 378">
          <a:extLst>
            <a:ext uri="{FF2B5EF4-FFF2-40B4-BE49-F238E27FC236}">
              <a16:creationId xmlns:a16="http://schemas.microsoft.com/office/drawing/2014/main" id="{F8B7998F-DF6B-4425-94B4-102BF0A1E0C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0" name="正方形/長方形 379">
          <a:extLst>
            <a:ext uri="{FF2B5EF4-FFF2-40B4-BE49-F238E27FC236}">
              <a16:creationId xmlns:a16="http://schemas.microsoft.com/office/drawing/2014/main" id="{64F884A4-996E-4300-86D5-6BD7DA8DB55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1" name="正方形/長方形 380">
          <a:extLst>
            <a:ext uri="{FF2B5EF4-FFF2-40B4-BE49-F238E27FC236}">
              <a16:creationId xmlns:a16="http://schemas.microsoft.com/office/drawing/2014/main" id="{BCB8D93D-B608-4352-B8F6-23E6642333B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2" name="正方形/長方形 381">
          <a:extLst>
            <a:ext uri="{FF2B5EF4-FFF2-40B4-BE49-F238E27FC236}">
              <a16:creationId xmlns:a16="http://schemas.microsoft.com/office/drawing/2014/main" id="{A4953DDA-4A43-4CD9-825D-7C4168332A8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3" name="正方形/長方形 382">
          <a:extLst>
            <a:ext uri="{FF2B5EF4-FFF2-40B4-BE49-F238E27FC236}">
              <a16:creationId xmlns:a16="http://schemas.microsoft.com/office/drawing/2014/main" id="{890E7C04-DFD8-4451-95AC-B563F9665B6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4" name="正方形/長方形 383">
          <a:extLst>
            <a:ext uri="{FF2B5EF4-FFF2-40B4-BE49-F238E27FC236}">
              <a16:creationId xmlns:a16="http://schemas.microsoft.com/office/drawing/2014/main" id="{4283B4A5-AE7B-4E0D-8C1E-1C2B2642959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5" name="テキスト ボックス 384">
          <a:extLst>
            <a:ext uri="{FF2B5EF4-FFF2-40B4-BE49-F238E27FC236}">
              <a16:creationId xmlns:a16="http://schemas.microsoft.com/office/drawing/2014/main" id="{FF1B4D4E-93CE-4F82-8F42-69513EA61DF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6" name="直線コネクタ 385">
          <a:extLst>
            <a:ext uri="{FF2B5EF4-FFF2-40B4-BE49-F238E27FC236}">
              <a16:creationId xmlns:a16="http://schemas.microsoft.com/office/drawing/2014/main" id="{4B9A8B36-D1B5-4F1D-A5E9-A250D4FBF8F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87" name="直線コネクタ 386">
          <a:extLst>
            <a:ext uri="{FF2B5EF4-FFF2-40B4-BE49-F238E27FC236}">
              <a16:creationId xmlns:a16="http://schemas.microsoft.com/office/drawing/2014/main" id="{F5DCA437-7328-496C-AE7F-32E2CBAC324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88" name="テキスト ボックス 387">
          <a:extLst>
            <a:ext uri="{FF2B5EF4-FFF2-40B4-BE49-F238E27FC236}">
              <a16:creationId xmlns:a16="http://schemas.microsoft.com/office/drawing/2014/main" id="{F8AF0575-2758-4231-92EA-B43C69A0F7E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89" name="直線コネクタ 388">
          <a:extLst>
            <a:ext uri="{FF2B5EF4-FFF2-40B4-BE49-F238E27FC236}">
              <a16:creationId xmlns:a16="http://schemas.microsoft.com/office/drawing/2014/main" id="{BD7B96A2-40E4-4E6C-A8DA-5863F0C9B7F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0" name="テキスト ボックス 389">
          <a:extLst>
            <a:ext uri="{FF2B5EF4-FFF2-40B4-BE49-F238E27FC236}">
              <a16:creationId xmlns:a16="http://schemas.microsoft.com/office/drawing/2014/main" id="{F0466063-6ED4-4E38-94A1-5470E275F5D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1" name="直線コネクタ 390">
          <a:extLst>
            <a:ext uri="{FF2B5EF4-FFF2-40B4-BE49-F238E27FC236}">
              <a16:creationId xmlns:a16="http://schemas.microsoft.com/office/drawing/2014/main" id="{DE905AB2-0323-47CF-8544-D0366E8E313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2" name="テキスト ボックス 391">
          <a:extLst>
            <a:ext uri="{FF2B5EF4-FFF2-40B4-BE49-F238E27FC236}">
              <a16:creationId xmlns:a16="http://schemas.microsoft.com/office/drawing/2014/main" id="{9A6DCB7E-88F7-4FCE-A412-E31DD10C81F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93" name="直線コネクタ 392">
          <a:extLst>
            <a:ext uri="{FF2B5EF4-FFF2-40B4-BE49-F238E27FC236}">
              <a16:creationId xmlns:a16="http://schemas.microsoft.com/office/drawing/2014/main" id="{ADB501AE-0330-4391-94CC-4B7FE15867B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94" name="テキスト ボックス 393">
          <a:extLst>
            <a:ext uri="{FF2B5EF4-FFF2-40B4-BE49-F238E27FC236}">
              <a16:creationId xmlns:a16="http://schemas.microsoft.com/office/drawing/2014/main" id="{DD83A588-6991-47D3-8EAA-93BCFFBE70E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95" name="直線コネクタ 394">
          <a:extLst>
            <a:ext uri="{FF2B5EF4-FFF2-40B4-BE49-F238E27FC236}">
              <a16:creationId xmlns:a16="http://schemas.microsoft.com/office/drawing/2014/main" id="{7C29A1A1-C8E9-4C96-A9A4-F31424F9A30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96" name="テキスト ボックス 395">
          <a:extLst>
            <a:ext uri="{FF2B5EF4-FFF2-40B4-BE49-F238E27FC236}">
              <a16:creationId xmlns:a16="http://schemas.microsoft.com/office/drawing/2014/main" id="{B8AC153A-A572-4602-8FA1-6860B5C6F7B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7" name="直線コネクタ 396">
          <a:extLst>
            <a:ext uri="{FF2B5EF4-FFF2-40B4-BE49-F238E27FC236}">
              <a16:creationId xmlns:a16="http://schemas.microsoft.com/office/drawing/2014/main" id="{1F8612BE-A525-4C21-AF66-AB3CAECA424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8" name="テキスト ボックス 397">
          <a:extLst>
            <a:ext uri="{FF2B5EF4-FFF2-40B4-BE49-F238E27FC236}">
              <a16:creationId xmlns:a16="http://schemas.microsoft.com/office/drawing/2014/main" id="{023BA7B2-4C92-4F03-B81C-A215E18ECF8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9" name="【消防施設】&#10;一人当たり面積グラフ枠">
          <a:extLst>
            <a:ext uri="{FF2B5EF4-FFF2-40B4-BE49-F238E27FC236}">
              <a16:creationId xmlns:a16="http://schemas.microsoft.com/office/drawing/2014/main" id="{010039DC-82C5-4D66-B345-E3EE10A8498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400" name="直線コネクタ 399">
          <a:extLst>
            <a:ext uri="{FF2B5EF4-FFF2-40B4-BE49-F238E27FC236}">
              <a16:creationId xmlns:a16="http://schemas.microsoft.com/office/drawing/2014/main" id="{D929E7E6-DBF7-46F7-A618-E80479B807D6}"/>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01" name="【消防施設】&#10;一人当たり面積最小値テキスト">
          <a:extLst>
            <a:ext uri="{FF2B5EF4-FFF2-40B4-BE49-F238E27FC236}">
              <a16:creationId xmlns:a16="http://schemas.microsoft.com/office/drawing/2014/main" id="{140ACEA3-D90B-4A2E-8691-2561064CA3C9}"/>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02" name="直線コネクタ 401">
          <a:extLst>
            <a:ext uri="{FF2B5EF4-FFF2-40B4-BE49-F238E27FC236}">
              <a16:creationId xmlns:a16="http://schemas.microsoft.com/office/drawing/2014/main" id="{C604DD96-5D38-4DED-830E-86FDFFDC722D}"/>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403" name="【消防施設】&#10;一人当たり面積最大値テキスト">
          <a:extLst>
            <a:ext uri="{FF2B5EF4-FFF2-40B4-BE49-F238E27FC236}">
              <a16:creationId xmlns:a16="http://schemas.microsoft.com/office/drawing/2014/main" id="{8E797254-A0B8-405C-A6E8-2DA418751A66}"/>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404" name="直線コネクタ 403">
          <a:extLst>
            <a:ext uri="{FF2B5EF4-FFF2-40B4-BE49-F238E27FC236}">
              <a16:creationId xmlns:a16="http://schemas.microsoft.com/office/drawing/2014/main" id="{3A530E77-1620-4119-9582-141A4961B4AE}"/>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405" name="【消防施設】&#10;一人当たり面積平均値テキスト">
          <a:extLst>
            <a:ext uri="{FF2B5EF4-FFF2-40B4-BE49-F238E27FC236}">
              <a16:creationId xmlns:a16="http://schemas.microsoft.com/office/drawing/2014/main" id="{A2A2A4D3-CA1C-4DD9-ACA1-817810081FE8}"/>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406" name="フローチャート: 判断 405">
          <a:extLst>
            <a:ext uri="{FF2B5EF4-FFF2-40B4-BE49-F238E27FC236}">
              <a16:creationId xmlns:a16="http://schemas.microsoft.com/office/drawing/2014/main" id="{5BAAAE6D-C319-45C4-A7F5-7B125B63E4AA}"/>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407" name="フローチャート: 判断 406">
          <a:extLst>
            <a:ext uri="{FF2B5EF4-FFF2-40B4-BE49-F238E27FC236}">
              <a16:creationId xmlns:a16="http://schemas.microsoft.com/office/drawing/2014/main" id="{3EE23213-6C8D-47B6-977F-D00FB254D6F7}"/>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408" name="フローチャート: 判断 407">
          <a:extLst>
            <a:ext uri="{FF2B5EF4-FFF2-40B4-BE49-F238E27FC236}">
              <a16:creationId xmlns:a16="http://schemas.microsoft.com/office/drawing/2014/main" id="{1A82D7EF-74F3-45CE-81A7-8269CCE5BA3B}"/>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409" name="フローチャート: 判断 408">
          <a:extLst>
            <a:ext uri="{FF2B5EF4-FFF2-40B4-BE49-F238E27FC236}">
              <a16:creationId xmlns:a16="http://schemas.microsoft.com/office/drawing/2014/main" id="{276AEA8B-16B5-4C2C-87B2-FDE183217759}"/>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410" name="フローチャート: 判断 409">
          <a:extLst>
            <a:ext uri="{FF2B5EF4-FFF2-40B4-BE49-F238E27FC236}">
              <a16:creationId xmlns:a16="http://schemas.microsoft.com/office/drawing/2014/main" id="{CB13C1DD-686C-4290-9EAA-42FEB991D51F}"/>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1" name="テキスト ボックス 410">
          <a:extLst>
            <a:ext uri="{FF2B5EF4-FFF2-40B4-BE49-F238E27FC236}">
              <a16:creationId xmlns:a16="http://schemas.microsoft.com/office/drawing/2014/main" id="{36529D86-F8BC-4D36-ABCE-143A8F387E8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2" name="テキスト ボックス 411">
          <a:extLst>
            <a:ext uri="{FF2B5EF4-FFF2-40B4-BE49-F238E27FC236}">
              <a16:creationId xmlns:a16="http://schemas.microsoft.com/office/drawing/2014/main" id="{952BCA6A-02B8-497C-B418-0305D24C4C6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3" name="テキスト ボックス 412">
          <a:extLst>
            <a:ext uri="{FF2B5EF4-FFF2-40B4-BE49-F238E27FC236}">
              <a16:creationId xmlns:a16="http://schemas.microsoft.com/office/drawing/2014/main" id="{9FEDFF2B-D42E-4738-B11A-91603563B64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4" name="テキスト ボックス 413">
          <a:extLst>
            <a:ext uri="{FF2B5EF4-FFF2-40B4-BE49-F238E27FC236}">
              <a16:creationId xmlns:a16="http://schemas.microsoft.com/office/drawing/2014/main" id="{B1D250C2-44F9-4250-812D-AC901251E2A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B3B0FA07-D94C-4CAA-A0BB-B715C9D9FAE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416" name="楕円 415">
          <a:extLst>
            <a:ext uri="{FF2B5EF4-FFF2-40B4-BE49-F238E27FC236}">
              <a16:creationId xmlns:a16="http://schemas.microsoft.com/office/drawing/2014/main" id="{55F758B9-EC53-4611-8339-1D86C86B85B7}"/>
            </a:ext>
          </a:extLst>
        </xdr:cNvPr>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26179</xdr:rowOff>
    </xdr:from>
    <xdr:ext cx="469744" cy="259045"/>
    <xdr:sp macro="" textlink="">
      <xdr:nvSpPr>
        <xdr:cNvPr id="417" name="【消防施設】&#10;一人当たり面積該当値テキスト">
          <a:extLst>
            <a:ext uri="{FF2B5EF4-FFF2-40B4-BE49-F238E27FC236}">
              <a16:creationId xmlns:a16="http://schemas.microsoft.com/office/drawing/2014/main" id="{A870334C-FDE9-41DA-9A2D-10DA733C1FD0}"/>
            </a:ext>
          </a:extLst>
        </xdr:cNvPr>
        <xdr:cNvSpPr txBox="1"/>
      </xdr:nvSpPr>
      <xdr:spPr>
        <a:xfrm>
          <a:off x="22199600" y="1442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1015</xdr:rowOff>
    </xdr:from>
    <xdr:to>
      <xdr:col>112</xdr:col>
      <xdr:colOff>38100</xdr:colOff>
      <xdr:row>85</xdr:row>
      <xdr:rowOff>102615</xdr:rowOff>
    </xdr:to>
    <xdr:sp macro="" textlink="">
      <xdr:nvSpPr>
        <xdr:cNvPr id="418" name="楕円 417">
          <a:extLst>
            <a:ext uri="{FF2B5EF4-FFF2-40B4-BE49-F238E27FC236}">
              <a16:creationId xmlns:a16="http://schemas.microsoft.com/office/drawing/2014/main" id="{379CD7BC-B553-425A-829D-D25FB9A13821}"/>
            </a:ext>
          </a:extLst>
        </xdr:cNvPr>
        <xdr:cNvSpPr/>
      </xdr:nvSpPr>
      <xdr:spPr>
        <a:xfrm>
          <a:off x="21272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51815</xdr:rowOff>
    </xdr:from>
    <xdr:to>
      <xdr:col>116</xdr:col>
      <xdr:colOff>63500</xdr:colOff>
      <xdr:row>85</xdr:row>
      <xdr:rowOff>54102</xdr:rowOff>
    </xdr:to>
    <xdr:cxnSp macro="">
      <xdr:nvCxnSpPr>
        <xdr:cNvPr id="419" name="直線コネクタ 418">
          <a:extLst>
            <a:ext uri="{FF2B5EF4-FFF2-40B4-BE49-F238E27FC236}">
              <a16:creationId xmlns:a16="http://schemas.microsoft.com/office/drawing/2014/main" id="{751AC262-4146-497F-B09E-11722F3FECC9}"/>
            </a:ext>
          </a:extLst>
        </xdr:cNvPr>
        <xdr:cNvCxnSpPr/>
      </xdr:nvCxnSpPr>
      <xdr:spPr>
        <a:xfrm>
          <a:off x="21323300" y="1462506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163322</xdr:rowOff>
    </xdr:from>
    <xdr:to>
      <xdr:col>107</xdr:col>
      <xdr:colOff>101600</xdr:colOff>
      <xdr:row>85</xdr:row>
      <xdr:rowOff>93472</xdr:rowOff>
    </xdr:to>
    <xdr:sp macro="" textlink="">
      <xdr:nvSpPr>
        <xdr:cNvPr id="420" name="楕円 419">
          <a:extLst>
            <a:ext uri="{FF2B5EF4-FFF2-40B4-BE49-F238E27FC236}">
              <a16:creationId xmlns:a16="http://schemas.microsoft.com/office/drawing/2014/main" id="{83F7B095-868D-4011-9CFE-79428613BCCA}"/>
            </a:ext>
          </a:extLst>
        </xdr:cNvPr>
        <xdr:cNvSpPr/>
      </xdr:nvSpPr>
      <xdr:spPr>
        <a:xfrm>
          <a:off x="20383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42672</xdr:rowOff>
    </xdr:from>
    <xdr:to>
      <xdr:col>111</xdr:col>
      <xdr:colOff>177800</xdr:colOff>
      <xdr:row>85</xdr:row>
      <xdr:rowOff>51815</xdr:rowOff>
    </xdr:to>
    <xdr:cxnSp macro="">
      <xdr:nvCxnSpPr>
        <xdr:cNvPr id="421" name="直線コネクタ 420">
          <a:extLst>
            <a:ext uri="{FF2B5EF4-FFF2-40B4-BE49-F238E27FC236}">
              <a16:creationId xmlns:a16="http://schemas.microsoft.com/office/drawing/2014/main" id="{3E065291-66C2-4822-839F-D711994A509B}"/>
            </a:ext>
          </a:extLst>
        </xdr:cNvPr>
        <xdr:cNvCxnSpPr/>
      </xdr:nvCxnSpPr>
      <xdr:spPr>
        <a:xfrm>
          <a:off x="20434300" y="1461592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159513</xdr:rowOff>
    </xdr:from>
    <xdr:to>
      <xdr:col>102</xdr:col>
      <xdr:colOff>165100</xdr:colOff>
      <xdr:row>85</xdr:row>
      <xdr:rowOff>89663</xdr:rowOff>
    </xdr:to>
    <xdr:sp macro="" textlink="">
      <xdr:nvSpPr>
        <xdr:cNvPr id="422" name="楕円 421">
          <a:extLst>
            <a:ext uri="{FF2B5EF4-FFF2-40B4-BE49-F238E27FC236}">
              <a16:creationId xmlns:a16="http://schemas.microsoft.com/office/drawing/2014/main" id="{969FAE1E-AEC8-4260-96BF-FAC82941B6F3}"/>
            </a:ext>
          </a:extLst>
        </xdr:cNvPr>
        <xdr:cNvSpPr/>
      </xdr:nvSpPr>
      <xdr:spPr>
        <a:xfrm>
          <a:off x="19494500" y="145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38863</xdr:rowOff>
    </xdr:from>
    <xdr:to>
      <xdr:col>107</xdr:col>
      <xdr:colOff>50800</xdr:colOff>
      <xdr:row>85</xdr:row>
      <xdr:rowOff>42672</xdr:rowOff>
    </xdr:to>
    <xdr:cxnSp macro="">
      <xdr:nvCxnSpPr>
        <xdr:cNvPr id="423" name="直線コネクタ 422">
          <a:extLst>
            <a:ext uri="{FF2B5EF4-FFF2-40B4-BE49-F238E27FC236}">
              <a16:creationId xmlns:a16="http://schemas.microsoft.com/office/drawing/2014/main" id="{10A25596-568D-4FCB-8FB3-63078B8A7FD2}"/>
            </a:ext>
          </a:extLst>
        </xdr:cNvPr>
        <xdr:cNvCxnSpPr/>
      </xdr:nvCxnSpPr>
      <xdr:spPr>
        <a:xfrm>
          <a:off x="19545300" y="14612113"/>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424" name="n_1aveValue【消防施設】&#10;一人当たり面積">
          <a:extLst>
            <a:ext uri="{FF2B5EF4-FFF2-40B4-BE49-F238E27FC236}">
              <a16:creationId xmlns:a16="http://schemas.microsoft.com/office/drawing/2014/main" id="{B49974EF-6F5A-4BB7-8EC8-0ADA887D7130}"/>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425" name="n_2aveValue【消防施設】&#10;一人当たり面積">
          <a:extLst>
            <a:ext uri="{FF2B5EF4-FFF2-40B4-BE49-F238E27FC236}">
              <a16:creationId xmlns:a16="http://schemas.microsoft.com/office/drawing/2014/main" id="{935AC8B5-C58A-4FFC-B8CF-C3BC9506BFB2}"/>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426" name="n_3aveValue【消防施設】&#10;一人当たり面積">
          <a:extLst>
            <a:ext uri="{FF2B5EF4-FFF2-40B4-BE49-F238E27FC236}">
              <a16:creationId xmlns:a16="http://schemas.microsoft.com/office/drawing/2014/main" id="{CFAF443F-F5AC-4B74-86F6-D99525FC8C79}"/>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427" name="n_4aveValue【消防施設】&#10;一人当たり面積">
          <a:extLst>
            <a:ext uri="{FF2B5EF4-FFF2-40B4-BE49-F238E27FC236}">
              <a16:creationId xmlns:a16="http://schemas.microsoft.com/office/drawing/2014/main" id="{1B10D44C-71EE-4337-8D56-6F9A40D2ED16}"/>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119142</xdr:rowOff>
    </xdr:from>
    <xdr:ext cx="469744" cy="259045"/>
    <xdr:sp macro="" textlink="">
      <xdr:nvSpPr>
        <xdr:cNvPr id="428" name="n_1mainValue【消防施設】&#10;一人当たり面積">
          <a:extLst>
            <a:ext uri="{FF2B5EF4-FFF2-40B4-BE49-F238E27FC236}">
              <a16:creationId xmlns:a16="http://schemas.microsoft.com/office/drawing/2014/main" id="{003B1DAB-7562-4F68-9C14-90E00AA3E1AD}"/>
            </a:ext>
          </a:extLst>
        </xdr:cNvPr>
        <xdr:cNvSpPr txBox="1"/>
      </xdr:nvSpPr>
      <xdr:spPr>
        <a:xfrm>
          <a:off x="21075727" y="1434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84599</xdr:rowOff>
    </xdr:from>
    <xdr:ext cx="469744" cy="259045"/>
    <xdr:sp macro="" textlink="">
      <xdr:nvSpPr>
        <xdr:cNvPr id="429" name="n_2mainValue【消防施設】&#10;一人当たり面積">
          <a:extLst>
            <a:ext uri="{FF2B5EF4-FFF2-40B4-BE49-F238E27FC236}">
              <a16:creationId xmlns:a16="http://schemas.microsoft.com/office/drawing/2014/main" id="{9974634E-2BD9-4EE4-B146-4C06978ACAB3}"/>
            </a:ext>
          </a:extLst>
        </xdr:cNvPr>
        <xdr:cNvSpPr txBox="1"/>
      </xdr:nvSpPr>
      <xdr:spPr>
        <a:xfrm>
          <a:off x="20199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80790</xdr:rowOff>
    </xdr:from>
    <xdr:ext cx="469744" cy="259045"/>
    <xdr:sp macro="" textlink="">
      <xdr:nvSpPr>
        <xdr:cNvPr id="430" name="n_3mainValue【消防施設】&#10;一人当たり面積">
          <a:extLst>
            <a:ext uri="{FF2B5EF4-FFF2-40B4-BE49-F238E27FC236}">
              <a16:creationId xmlns:a16="http://schemas.microsoft.com/office/drawing/2014/main" id="{202AAF4F-966A-4045-BDD7-E6C0EC768278}"/>
            </a:ext>
          </a:extLst>
        </xdr:cNvPr>
        <xdr:cNvSpPr txBox="1"/>
      </xdr:nvSpPr>
      <xdr:spPr>
        <a:xfrm>
          <a:off x="19310427"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1" name="正方形/長方形 430">
          <a:extLst>
            <a:ext uri="{FF2B5EF4-FFF2-40B4-BE49-F238E27FC236}">
              <a16:creationId xmlns:a16="http://schemas.microsoft.com/office/drawing/2014/main" id="{9DB0160D-1A36-4CA5-A288-AD1C3738F91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2" name="正方形/長方形 431">
          <a:extLst>
            <a:ext uri="{FF2B5EF4-FFF2-40B4-BE49-F238E27FC236}">
              <a16:creationId xmlns:a16="http://schemas.microsoft.com/office/drawing/2014/main" id="{BE69FCCC-C09E-4F58-848A-588AF2C8D8C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3" name="正方形/長方形 432">
          <a:extLst>
            <a:ext uri="{FF2B5EF4-FFF2-40B4-BE49-F238E27FC236}">
              <a16:creationId xmlns:a16="http://schemas.microsoft.com/office/drawing/2014/main" id="{B4789922-B17B-4964-A5D0-48EC4887746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4" name="正方形/長方形 433">
          <a:extLst>
            <a:ext uri="{FF2B5EF4-FFF2-40B4-BE49-F238E27FC236}">
              <a16:creationId xmlns:a16="http://schemas.microsoft.com/office/drawing/2014/main" id="{8C525E23-F849-4B62-86DA-1C6673AA962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5" name="正方形/長方形 434">
          <a:extLst>
            <a:ext uri="{FF2B5EF4-FFF2-40B4-BE49-F238E27FC236}">
              <a16:creationId xmlns:a16="http://schemas.microsoft.com/office/drawing/2014/main" id="{729048CB-2ACC-478D-B26C-E33221AE6A6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6" name="正方形/長方形 435">
          <a:extLst>
            <a:ext uri="{FF2B5EF4-FFF2-40B4-BE49-F238E27FC236}">
              <a16:creationId xmlns:a16="http://schemas.microsoft.com/office/drawing/2014/main" id="{73B456CB-750F-4FA1-8EA0-E9381873C20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7" name="正方形/長方形 436">
          <a:extLst>
            <a:ext uri="{FF2B5EF4-FFF2-40B4-BE49-F238E27FC236}">
              <a16:creationId xmlns:a16="http://schemas.microsoft.com/office/drawing/2014/main" id="{627CDA04-27BC-4F3E-A5C3-C7C8581FC36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8" name="正方形/長方形 437">
          <a:extLst>
            <a:ext uri="{FF2B5EF4-FFF2-40B4-BE49-F238E27FC236}">
              <a16:creationId xmlns:a16="http://schemas.microsoft.com/office/drawing/2014/main" id="{B7C932F9-088C-463F-9A5F-BC8DB0B23D0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9" name="テキスト ボックス 438">
          <a:extLst>
            <a:ext uri="{FF2B5EF4-FFF2-40B4-BE49-F238E27FC236}">
              <a16:creationId xmlns:a16="http://schemas.microsoft.com/office/drawing/2014/main" id="{9C397D95-B2CA-4DA9-95FC-D6EA67CC3D5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0" name="直線コネクタ 439">
          <a:extLst>
            <a:ext uri="{FF2B5EF4-FFF2-40B4-BE49-F238E27FC236}">
              <a16:creationId xmlns:a16="http://schemas.microsoft.com/office/drawing/2014/main" id="{4ADDB49E-34BC-4000-83BF-8C917C25379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1" name="テキスト ボックス 440">
          <a:extLst>
            <a:ext uri="{FF2B5EF4-FFF2-40B4-BE49-F238E27FC236}">
              <a16:creationId xmlns:a16="http://schemas.microsoft.com/office/drawing/2014/main" id="{9810CD42-EC95-4278-A6E7-04255196CCD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2" name="直線コネクタ 441">
          <a:extLst>
            <a:ext uri="{FF2B5EF4-FFF2-40B4-BE49-F238E27FC236}">
              <a16:creationId xmlns:a16="http://schemas.microsoft.com/office/drawing/2014/main" id="{FE4C0F4F-84A2-4AD4-828B-E8144565499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43" name="テキスト ボックス 442">
          <a:extLst>
            <a:ext uri="{FF2B5EF4-FFF2-40B4-BE49-F238E27FC236}">
              <a16:creationId xmlns:a16="http://schemas.microsoft.com/office/drawing/2014/main" id="{85A964F6-C415-4959-8A82-CFF352A4EC5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4" name="直線コネクタ 443">
          <a:extLst>
            <a:ext uri="{FF2B5EF4-FFF2-40B4-BE49-F238E27FC236}">
              <a16:creationId xmlns:a16="http://schemas.microsoft.com/office/drawing/2014/main" id="{DE8193AA-7650-45E8-A533-A6D06318B52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5" name="テキスト ボックス 444">
          <a:extLst>
            <a:ext uri="{FF2B5EF4-FFF2-40B4-BE49-F238E27FC236}">
              <a16:creationId xmlns:a16="http://schemas.microsoft.com/office/drawing/2014/main" id="{B0CBFD7E-409F-41AD-BD94-AF0D143898E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6" name="直線コネクタ 445">
          <a:extLst>
            <a:ext uri="{FF2B5EF4-FFF2-40B4-BE49-F238E27FC236}">
              <a16:creationId xmlns:a16="http://schemas.microsoft.com/office/drawing/2014/main" id="{E0ADA96E-45B7-4499-86C1-6C7542E2A18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7" name="テキスト ボックス 446">
          <a:extLst>
            <a:ext uri="{FF2B5EF4-FFF2-40B4-BE49-F238E27FC236}">
              <a16:creationId xmlns:a16="http://schemas.microsoft.com/office/drawing/2014/main" id="{65F073B8-9253-4E11-ACC8-3CC71D79351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8" name="直線コネクタ 447">
          <a:extLst>
            <a:ext uri="{FF2B5EF4-FFF2-40B4-BE49-F238E27FC236}">
              <a16:creationId xmlns:a16="http://schemas.microsoft.com/office/drawing/2014/main" id="{28C028E7-EB38-4EEC-B42F-29BDA4A12B7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9" name="テキスト ボックス 448">
          <a:extLst>
            <a:ext uri="{FF2B5EF4-FFF2-40B4-BE49-F238E27FC236}">
              <a16:creationId xmlns:a16="http://schemas.microsoft.com/office/drawing/2014/main" id="{62FA26D4-0300-4880-8079-E7A168F0243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0" name="直線コネクタ 449">
          <a:extLst>
            <a:ext uri="{FF2B5EF4-FFF2-40B4-BE49-F238E27FC236}">
              <a16:creationId xmlns:a16="http://schemas.microsoft.com/office/drawing/2014/main" id="{941D7174-0DCD-438A-BDA8-DFAD717503E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51" name="テキスト ボックス 450">
          <a:extLst>
            <a:ext uri="{FF2B5EF4-FFF2-40B4-BE49-F238E27FC236}">
              <a16:creationId xmlns:a16="http://schemas.microsoft.com/office/drawing/2014/main" id="{863B991B-844F-4F72-B13E-FDBDD32D944A}"/>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2" name="直線コネクタ 451">
          <a:extLst>
            <a:ext uri="{FF2B5EF4-FFF2-40B4-BE49-F238E27FC236}">
              <a16:creationId xmlns:a16="http://schemas.microsoft.com/office/drawing/2014/main" id="{2E2215D7-4895-499D-8616-BB474DB61EB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3" name="【庁舎】&#10;有形固定資産減価償却率グラフ枠">
          <a:extLst>
            <a:ext uri="{FF2B5EF4-FFF2-40B4-BE49-F238E27FC236}">
              <a16:creationId xmlns:a16="http://schemas.microsoft.com/office/drawing/2014/main" id="{F975A49E-953A-4847-B9DE-2D2C36E2260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54" name="直線コネクタ 453">
          <a:extLst>
            <a:ext uri="{FF2B5EF4-FFF2-40B4-BE49-F238E27FC236}">
              <a16:creationId xmlns:a16="http://schemas.microsoft.com/office/drawing/2014/main" id="{9F716AD3-D10D-4410-81F7-4329D87968F9}"/>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55" name="【庁舎】&#10;有形固定資産減価償却率最小値テキスト">
          <a:extLst>
            <a:ext uri="{FF2B5EF4-FFF2-40B4-BE49-F238E27FC236}">
              <a16:creationId xmlns:a16="http://schemas.microsoft.com/office/drawing/2014/main" id="{22E23300-AA1C-4F58-B3AC-972631CAC85E}"/>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56" name="直線コネクタ 455">
          <a:extLst>
            <a:ext uri="{FF2B5EF4-FFF2-40B4-BE49-F238E27FC236}">
              <a16:creationId xmlns:a16="http://schemas.microsoft.com/office/drawing/2014/main" id="{99DD2F48-C689-416D-A7D1-93FFD5B91567}"/>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57" name="【庁舎】&#10;有形固定資産減価償却率最大値テキスト">
          <a:extLst>
            <a:ext uri="{FF2B5EF4-FFF2-40B4-BE49-F238E27FC236}">
              <a16:creationId xmlns:a16="http://schemas.microsoft.com/office/drawing/2014/main" id="{DA49EFB4-221E-4F4E-A29D-331991E8E89C}"/>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58" name="直線コネクタ 457">
          <a:extLst>
            <a:ext uri="{FF2B5EF4-FFF2-40B4-BE49-F238E27FC236}">
              <a16:creationId xmlns:a16="http://schemas.microsoft.com/office/drawing/2014/main" id="{63D0853C-964D-4DC6-B3CB-939947AA5CB7}"/>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459" name="【庁舎】&#10;有形固定資産減価償却率平均値テキスト">
          <a:extLst>
            <a:ext uri="{FF2B5EF4-FFF2-40B4-BE49-F238E27FC236}">
              <a16:creationId xmlns:a16="http://schemas.microsoft.com/office/drawing/2014/main" id="{3AF359B6-F37E-4006-9BA7-52C0A5F7D425}"/>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460" name="フローチャート: 判断 459">
          <a:extLst>
            <a:ext uri="{FF2B5EF4-FFF2-40B4-BE49-F238E27FC236}">
              <a16:creationId xmlns:a16="http://schemas.microsoft.com/office/drawing/2014/main" id="{6BEDE648-6A66-404C-A917-D931477C8E9C}"/>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461" name="フローチャート: 判断 460">
          <a:extLst>
            <a:ext uri="{FF2B5EF4-FFF2-40B4-BE49-F238E27FC236}">
              <a16:creationId xmlns:a16="http://schemas.microsoft.com/office/drawing/2014/main" id="{9C20500D-25B0-4D64-A413-71D34EBE16FD}"/>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462" name="フローチャート: 判断 461">
          <a:extLst>
            <a:ext uri="{FF2B5EF4-FFF2-40B4-BE49-F238E27FC236}">
              <a16:creationId xmlns:a16="http://schemas.microsoft.com/office/drawing/2014/main" id="{506A20F3-61F0-484F-8892-579DFCD1A641}"/>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463" name="フローチャート: 判断 462">
          <a:extLst>
            <a:ext uri="{FF2B5EF4-FFF2-40B4-BE49-F238E27FC236}">
              <a16:creationId xmlns:a16="http://schemas.microsoft.com/office/drawing/2014/main" id="{63270DE5-74A1-4838-8D63-A9725CD4AFC6}"/>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464" name="フローチャート: 判断 463">
          <a:extLst>
            <a:ext uri="{FF2B5EF4-FFF2-40B4-BE49-F238E27FC236}">
              <a16:creationId xmlns:a16="http://schemas.microsoft.com/office/drawing/2014/main" id="{5838AF4B-1FD6-4B94-8CF6-989421CB1F58}"/>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C953B2F7-D68F-45A4-B9CE-2968CC8E730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B6089614-95E5-4DE3-9E9B-98F8DA3733F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D808E2F4-0DA6-485E-B6D1-91DAF4EB803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A4830E8A-0BAA-484D-9F82-27CBC1BF5D1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CFDFF097-E990-4DE3-B4A8-8DB26D66ECD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26670</xdr:rowOff>
    </xdr:from>
    <xdr:to>
      <xdr:col>85</xdr:col>
      <xdr:colOff>177800</xdr:colOff>
      <xdr:row>104</xdr:row>
      <xdr:rowOff>128270</xdr:rowOff>
    </xdr:to>
    <xdr:sp macro="" textlink="">
      <xdr:nvSpPr>
        <xdr:cNvPr id="470" name="楕円 469">
          <a:extLst>
            <a:ext uri="{FF2B5EF4-FFF2-40B4-BE49-F238E27FC236}">
              <a16:creationId xmlns:a16="http://schemas.microsoft.com/office/drawing/2014/main" id="{8ECB8BE8-8CDA-49A5-BA20-B897E6FA4AD3}"/>
            </a:ext>
          </a:extLst>
        </xdr:cNvPr>
        <xdr:cNvSpPr/>
      </xdr:nvSpPr>
      <xdr:spPr>
        <a:xfrm>
          <a:off x="16268700" y="178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5097</xdr:rowOff>
    </xdr:from>
    <xdr:ext cx="405111" cy="259045"/>
    <xdr:sp macro="" textlink="">
      <xdr:nvSpPr>
        <xdr:cNvPr id="471" name="【庁舎】&#10;有形固定資産減価償却率該当値テキスト">
          <a:extLst>
            <a:ext uri="{FF2B5EF4-FFF2-40B4-BE49-F238E27FC236}">
              <a16:creationId xmlns:a16="http://schemas.microsoft.com/office/drawing/2014/main" id="{DABACF64-8C28-449B-910D-AABFB71A94FC}"/>
            </a:ext>
          </a:extLst>
        </xdr:cNvPr>
        <xdr:cNvSpPr txBox="1"/>
      </xdr:nvSpPr>
      <xdr:spPr>
        <a:xfrm>
          <a:off x="16357600" y="1783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20320</xdr:rowOff>
    </xdr:from>
    <xdr:to>
      <xdr:col>81</xdr:col>
      <xdr:colOff>101600</xdr:colOff>
      <xdr:row>104</xdr:row>
      <xdr:rowOff>121920</xdr:rowOff>
    </xdr:to>
    <xdr:sp macro="" textlink="">
      <xdr:nvSpPr>
        <xdr:cNvPr id="472" name="楕円 471">
          <a:extLst>
            <a:ext uri="{FF2B5EF4-FFF2-40B4-BE49-F238E27FC236}">
              <a16:creationId xmlns:a16="http://schemas.microsoft.com/office/drawing/2014/main" id="{5320D6CC-A17E-4FA6-A005-15B057FFC5FF}"/>
            </a:ext>
          </a:extLst>
        </xdr:cNvPr>
        <xdr:cNvSpPr/>
      </xdr:nvSpPr>
      <xdr:spPr>
        <a:xfrm>
          <a:off x="15430500" y="178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71120</xdr:rowOff>
    </xdr:from>
    <xdr:to>
      <xdr:col>85</xdr:col>
      <xdr:colOff>127000</xdr:colOff>
      <xdr:row>104</xdr:row>
      <xdr:rowOff>77470</xdr:rowOff>
    </xdr:to>
    <xdr:cxnSp macro="">
      <xdr:nvCxnSpPr>
        <xdr:cNvPr id="473" name="直線コネクタ 472">
          <a:extLst>
            <a:ext uri="{FF2B5EF4-FFF2-40B4-BE49-F238E27FC236}">
              <a16:creationId xmlns:a16="http://schemas.microsoft.com/office/drawing/2014/main" id="{7EB0E88B-7CCB-4E53-9B36-FA9341A27B87}"/>
            </a:ext>
          </a:extLst>
        </xdr:cNvPr>
        <xdr:cNvCxnSpPr/>
      </xdr:nvCxnSpPr>
      <xdr:spPr>
        <a:xfrm>
          <a:off x="15481300" y="1790192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10161</xdr:rowOff>
    </xdr:from>
    <xdr:to>
      <xdr:col>76</xdr:col>
      <xdr:colOff>165100</xdr:colOff>
      <xdr:row>102</xdr:row>
      <xdr:rowOff>111761</xdr:rowOff>
    </xdr:to>
    <xdr:sp macro="" textlink="">
      <xdr:nvSpPr>
        <xdr:cNvPr id="474" name="楕円 473">
          <a:extLst>
            <a:ext uri="{FF2B5EF4-FFF2-40B4-BE49-F238E27FC236}">
              <a16:creationId xmlns:a16="http://schemas.microsoft.com/office/drawing/2014/main" id="{204BDC3E-5D26-4328-9E10-3AF7B7767498}"/>
            </a:ext>
          </a:extLst>
        </xdr:cNvPr>
        <xdr:cNvSpPr/>
      </xdr:nvSpPr>
      <xdr:spPr>
        <a:xfrm>
          <a:off x="14541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60961</xdr:rowOff>
    </xdr:from>
    <xdr:to>
      <xdr:col>81</xdr:col>
      <xdr:colOff>50800</xdr:colOff>
      <xdr:row>104</xdr:row>
      <xdr:rowOff>71120</xdr:rowOff>
    </xdr:to>
    <xdr:cxnSp macro="">
      <xdr:nvCxnSpPr>
        <xdr:cNvPr id="475" name="直線コネクタ 474">
          <a:extLst>
            <a:ext uri="{FF2B5EF4-FFF2-40B4-BE49-F238E27FC236}">
              <a16:creationId xmlns:a16="http://schemas.microsoft.com/office/drawing/2014/main" id="{FB09D143-2F6B-41DF-A41C-6CA1664393DF}"/>
            </a:ext>
          </a:extLst>
        </xdr:cNvPr>
        <xdr:cNvCxnSpPr/>
      </xdr:nvCxnSpPr>
      <xdr:spPr>
        <a:xfrm>
          <a:off x="14592300" y="17548861"/>
          <a:ext cx="889000" cy="35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160020</xdr:rowOff>
    </xdr:from>
    <xdr:to>
      <xdr:col>72</xdr:col>
      <xdr:colOff>38100</xdr:colOff>
      <xdr:row>104</xdr:row>
      <xdr:rowOff>90170</xdr:rowOff>
    </xdr:to>
    <xdr:sp macro="" textlink="">
      <xdr:nvSpPr>
        <xdr:cNvPr id="476" name="楕円 475">
          <a:extLst>
            <a:ext uri="{FF2B5EF4-FFF2-40B4-BE49-F238E27FC236}">
              <a16:creationId xmlns:a16="http://schemas.microsoft.com/office/drawing/2014/main" id="{C6F88209-2398-4257-B624-010C7AF7A122}"/>
            </a:ext>
          </a:extLst>
        </xdr:cNvPr>
        <xdr:cNvSpPr/>
      </xdr:nvSpPr>
      <xdr:spPr>
        <a:xfrm>
          <a:off x="13652500" y="178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60961</xdr:rowOff>
    </xdr:from>
    <xdr:to>
      <xdr:col>76</xdr:col>
      <xdr:colOff>114300</xdr:colOff>
      <xdr:row>104</xdr:row>
      <xdr:rowOff>39370</xdr:rowOff>
    </xdr:to>
    <xdr:cxnSp macro="">
      <xdr:nvCxnSpPr>
        <xdr:cNvPr id="477" name="直線コネクタ 476">
          <a:extLst>
            <a:ext uri="{FF2B5EF4-FFF2-40B4-BE49-F238E27FC236}">
              <a16:creationId xmlns:a16="http://schemas.microsoft.com/office/drawing/2014/main" id="{1A8128FD-E1FB-4D5F-9AFF-76F1272408D2}"/>
            </a:ext>
          </a:extLst>
        </xdr:cNvPr>
        <xdr:cNvCxnSpPr/>
      </xdr:nvCxnSpPr>
      <xdr:spPr>
        <a:xfrm flipV="1">
          <a:off x="13703300" y="17548861"/>
          <a:ext cx="889000" cy="3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115588</xdr:rowOff>
    </xdr:from>
    <xdr:ext cx="405111" cy="259045"/>
    <xdr:sp macro="" textlink="">
      <xdr:nvSpPr>
        <xdr:cNvPr id="478" name="n_1aveValue【庁舎】&#10;有形固定資産減価償却率">
          <a:extLst>
            <a:ext uri="{FF2B5EF4-FFF2-40B4-BE49-F238E27FC236}">
              <a16:creationId xmlns:a16="http://schemas.microsoft.com/office/drawing/2014/main" id="{1F15ABE0-F41B-4856-9613-D5976FDA6368}"/>
            </a:ext>
          </a:extLst>
        </xdr:cNvPr>
        <xdr:cNvSpPr txBox="1"/>
      </xdr:nvSpPr>
      <xdr:spPr>
        <a:xfrm>
          <a:off x="152660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479" name="n_2aveValue【庁舎】&#10;有形固定資産減価償却率">
          <a:extLst>
            <a:ext uri="{FF2B5EF4-FFF2-40B4-BE49-F238E27FC236}">
              <a16:creationId xmlns:a16="http://schemas.microsoft.com/office/drawing/2014/main" id="{B9967914-1033-4542-9554-A2CF24131469}"/>
            </a:ext>
          </a:extLst>
        </xdr:cNvPr>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480" name="n_3aveValue【庁舎】&#10;有形固定資産減価償却率">
          <a:extLst>
            <a:ext uri="{FF2B5EF4-FFF2-40B4-BE49-F238E27FC236}">
              <a16:creationId xmlns:a16="http://schemas.microsoft.com/office/drawing/2014/main" id="{E21424D4-C50E-4A62-B9C2-6F41B55B6F7A}"/>
            </a:ext>
          </a:extLst>
        </xdr:cNvPr>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481" name="n_4aveValue【庁舎】&#10;有形固定資産減価償却率">
          <a:extLst>
            <a:ext uri="{FF2B5EF4-FFF2-40B4-BE49-F238E27FC236}">
              <a16:creationId xmlns:a16="http://schemas.microsoft.com/office/drawing/2014/main" id="{173951B1-4A04-4281-8C74-ED8D2D81DD32}"/>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138447</xdr:rowOff>
    </xdr:from>
    <xdr:ext cx="405111" cy="259045"/>
    <xdr:sp macro="" textlink="">
      <xdr:nvSpPr>
        <xdr:cNvPr id="482" name="n_1mainValue【庁舎】&#10;有形固定資産減価償却率">
          <a:extLst>
            <a:ext uri="{FF2B5EF4-FFF2-40B4-BE49-F238E27FC236}">
              <a16:creationId xmlns:a16="http://schemas.microsoft.com/office/drawing/2014/main" id="{818534BF-1BDC-4A33-ADB6-623896B1D3D0}"/>
            </a:ext>
          </a:extLst>
        </xdr:cNvPr>
        <xdr:cNvSpPr txBox="1"/>
      </xdr:nvSpPr>
      <xdr:spPr>
        <a:xfrm>
          <a:off x="15266044" y="1762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128288</xdr:rowOff>
    </xdr:from>
    <xdr:ext cx="405111" cy="259045"/>
    <xdr:sp macro="" textlink="">
      <xdr:nvSpPr>
        <xdr:cNvPr id="483" name="n_2mainValue【庁舎】&#10;有形固定資産減価償却率">
          <a:extLst>
            <a:ext uri="{FF2B5EF4-FFF2-40B4-BE49-F238E27FC236}">
              <a16:creationId xmlns:a16="http://schemas.microsoft.com/office/drawing/2014/main" id="{709B72F9-2E11-4CCF-B4EF-6EF1696230AA}"/>
            </a:ext>
          </a:extLst>
        </xdr:cNvPr>
        <xdr:cNvSpPr txBox="1"/>
      </xdr:nvSpPr>
      <xdr:spPr>
        <a:xfrm>
          <a:off x="143897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106697</xdr:rowOff>
    </xdr:from>
    <xdr:ext cx="405111" cy="259045"/>
    <xdr:sp macro="" textlink="">
      <xdr:nvSpPr>
        <xdr:cNvPr id="484" name="n_3mainValue【庁舎】&#10;有形固定資産減価償却率">
          <a:extLst>
            <a:ext uri="{FF2B5EF4-FFF2-40B4-BE49-F238E27FC236}">
              <a16:creationId xmlns:a16="http://schemas.microsoft.com/office/drawing/2014/main" id="{9EA75684-4791-46FA-9A8E-10C1F9B8AF36}"/>
            </a:ext>
          </a:extLst>
        </xdr:cNvPr>
        <xdr:cNvSpPr txBox="1"/>
      </xdr:nvSpPr>
      <xdr:spPr>
        <a:xfrm>
          <a:off x="13500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5" name="正方形/長方形 484">
          <a:extLst>
            <a:ext uri="{FF2B5EF4-FFF2-40B4-BE49-F238E27FC236}">
              <a16:creationId xmlns:a16="http://schemas.microsoft.com/office/drawing/2014/main" id="{35C02138-FE7D-4ED0-B991-486ACA936A3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6" name="正方形/長方形 485">
          <a:extLst>
            <a:ext uri="{FF2B5EF4-FFF2-40B4-BE49-F238E27FC236}">
              <a16:creationId xmlns:a16="http://schemas.microsoft.com/office/drawing/2014/main" id="{E8AF81A1-3D01-4EBB-9466-55E08C16A06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7" name="正方形/長方形 486">
          <a:extLst>
            <a:ext uri="{FF2B5EF4-FFF2-40B4-BE49-F238E27FC236}">
              <a16:creationId xmlns:a16="http://schemas.microsoft.com/office/drawing/2014/main" id="{796ADE16-A7A1-4D52-B738-96C5B00F585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8" name="正方形/長方形 487">
          <a:extLst>
            <a:ext uri="{FF2B5EF4-FFF2-40B4-BE49-F238E27FC236}">
              <a16:creationId xmlns:a16="http://schemas.microsoft.com/office/drawing/2014/main" id="{2F20298C-EAFC-4554-8B4D-FEB77198330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9" name="正方形/長方形 488">
          <a:extLst>
            <a:ext uri="{FF2B5EF4-FFF2-40B4-BE49-F238E27FC236}">
              <a16:creationId xmlns:a16="http://schemas.microsoft.com/office/drawing/2014/main" id="{464D3913-7858-4438-B119-7E3A33829B5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0" name="正方形/長方形 489">
          <a:extLst>
            <a:ext uri="{FF2B5EF4-FFF2-40B4-BE49-F238E27FC236}">
              <a16:creationId xmlns:a16="http://schemas.microsoft.com/office/drawing/2014/main" id="{66EF1960-E3AE-43E6-9912-9D028F971A1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1" name="正方形/長方形 490">
          <a:extLst>
            <a:ext uri="{FF2B5EF4-FFF2-40B4-BE49-F238E27FC236}">
              <a16:creationId xmlns:a16="http://schemas.microsoft.com/office/drawing/2014/main" id="{98D8B286-97AE-460B-A540-6BCEC3EBA66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2" name="正方形/長方形 491">
          <a:extLst>
            <a:ext uri="{FF2B5EF4-FFF2-40B4-BE49-F238E27FC236}">
              <a16:creationId xmlns:a16="http://schemas.microsoft.com/office/drawing/2014/main" id="{B3A6DC04-FC32-49FE-8A12-547276B9E1D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3" name="テキスト ボックス 492">
          <a:extLst>
            <a:ext uri="{FF2B5EF4-FFF2-40B4-BE49-F238E27FC236}">
              <a16:creationId xmlns:a16="http://schemas.microsoft.com/office/drawing/2014/main" id="{169C63D9-B8EB-4803-AC42-6ACB581F7D2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4" name="直線コネクタ 493">
          <a:extLst>
            <a:ext uri="{FF2B5EF4-FFF2-40B4-BE49-F238E27FC236}">
              <a16:creationId xmlns:a16="http://schemas.microsoft.com/office/drawing/2014/main" id="{BADBAD45-B534-473E-B97E-3B05E9F410B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5" name="直線コネクタ 494">
          <a:extLst>
            <a:ext uri="{FF2B5EF4-FFF2-40B4-BE49-F238E27FC236}">
              <a16:creationId xmlns:a16="http://schemas.microsoft.com/office/drawing/2014/main" id="{657AFD45-13DB-4F3B-AE59-C36E1A32453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6" name="テキスト ボックス 495">
          <a:extLst>
            <a:ext uri="{FF2B5EF4-FFF2-40B4-BE49-F238E27FC236}">
              <a16:creationId xmlns:a16="http://schemas.microsoft.com/office/drawing/2014/main" id="{C32F3B50-3D5F-4E4B-8175-68947FD256F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7" name="直線コネクタ 496">
          <a:extLst>
            <a:ext uri="{FF2B5EF4-FFF2-40B4-BE49-F238E27FC236}">
              <a16:creationId xmlns:a16="http://schemas.microsoft.com/office/drawing/2014/main" id="{E45F370B-E4EB-424A-9EFE-45D02F4865B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8" name="テキスト ボックス 497">
          <a:extLst>
            <a:ext uri="{FF2B5EF4-FFF2-40B4-BE49-F238E27FC236}">
              <a16:creationId xmlns:a16="http://schemas.microsoft.com/office/drawing/2014/main" id="{214E3DE6-240F-4D11-9C53-ABD76375FF6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9" name="直線コネクタ 498">
          <a:extLst>
            <a:ext uri="{FF2B5EF4-FFF2-40B4-BE49-F238E27FC236}">
              <a16:creationId xmlns:a16="http://schemas.microsoft.com/office/drawing/2014/main" id="{03723ADC-0DFA-4BBE-B7A6-B2167E57EDE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0" name="テキスト ボックス 499">
          <a:extLst>
            <a:ext uri="{FF2B5EF4-FFF2-40B4-BE49-F238E27FC236}">
              <a16:creationId xmlns:a16="http://schemas.microsoft.com/office/drawing/2014/main" id="{E81BC621-AAB4-4BF0-BA3E-4F5CA1DB169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1" name="直線コネクタ 500">
          <a:extLst>
            <a:ext uri="{FF2B5EF4-FFF2-40B4-BE49-F238E27FC236}">
              <a16:creationId xmlns:a16="http://schemas.microsoft.com/office/drawing/2014/main" id="{8FA4A47E-1B6A-448F-A55A-591434BE24D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2" name="テキスト ボックス 501">
          <a:extLst>
            <a:ext uri="{FF2B5EF4-FFF2-40B4-BE49-F238E27FC236}">
              <a16:creationId xmlns:a16="http://schemas.microsoft.com/office/drawing/2014/main" id="{4FD8625C-07D3-469A-99A8-E21C17EEABD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3" name="直線コネクタ 502">
          <a:extLst>
            <a:ext uri="{FF2B5EF4-FFF2-40B4-BE49-F238E27FC236}">
              <a16:creationId xmlns:a16="http://schemas.microsoft.com/office/drawing/2014/main" id="{746095F4-5AD5-44F0-A308-5808087D55C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4" name="テキスト ボックス 503">
          <a:extLst>
            <a:ext uri="{FF2B5EF4-FFF2-40B4-BE49-F238E27FC236}">
              <a16:creationId xmlns:a16="http://schemas.microsoft.com/office/drawing/2014/main" id="{125D776E-7391-46AE-99B6-20975DDB5DD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5" name="直線コネクタ 504">
          <a:extLst>
            <a:ext uri="{FF2B5EF4-FFF2-40B4-BE49-F238E27FC236}">
              <a16:creationId xmlns:a16="http://schemas.microsoft.com/office/drawing/2014/main" id="{C3ACF9AB-EA16-4CCE-8331-B239DB71AE4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6" name="テキスト ボックス 505">
          <a:extLst>
            <a:ext uri="{FF2B5EF4-FFF2-40B4-BE49-F238E27FC236}">
              <a16:creationId xmlns:a16="http://schemas.microsoft.com/office/drawing/2014/main" id="{19A387BD-200C-409A-9DC4-B7179DCB19F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7" name="【庁舎】&#10;一人当たり面積グラフ枠">
          <a:extLst>
            <a:ext uri="{FF2B5EF4-FFF2-40B4-BE49-F238E27FC236}">
              <a16:creationId xmlns:a16="http://schemas.microsoft.com/office/drawing/2014/main" id="{1F948285-F29D-4E69-B5C0-6C9C3139131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508" name="直線コネクタ 507">
          <a:extLst>
            <a:ext uri="{FF2B5EF4-FFF2-40B4-BE49-F238E27FC236}">
              <a16:creationId xmlns:a16="http://schemas.microsoft.com/office/drawing/2014/main" id="{9C379479-AFF9-4E72-BF6C-94312A933931}"/>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509" name="【庁舎】&#10;一人当たり面積最小値テキスト">
          <a:extLst>
            <a:ext uri="{FF2B5EF4-FFF2-40B4-BE49-F238E27FC236}">
              <a16:creationId xmlns:a16="http://schemas.microsoft.com/office/drawing/2014/main" id="{12B255ED-390C-4E3A-B1E0-D21469054A03}"/>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510" name="直線コネクタ 509">
          <a:extLst>
            <a:ext uri="{FF2B5EF4-FFF2-40B4-BE49-F238E27FC236}">
              <a16:creationId xmlns:a16="http://schemas.microsoft.com/office/drawing/2014/main" id="{F11CC9E1-D6CE-4B99-B382-3390F43B4AD0}"/>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511" name="【庁舎】&#10;一人当たり面積最大値テキスト">
          <a:extLst>
            <a:ext uri="{FF2B5EF4-FFF2-40B4-BE49-F238E27FC236}">
              <a16:creationId xmlns:a16="http://schemas.microsoft.com/office/drawing/2014/main" id="{1EE274F0-8130-444B-B86E-43AA2CE2C3F3}"/>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512" name="直線コネクタ 511">
          <a:extLst>
            <a:ext uri="{FF2B5EF4-FFF2-40B4-BE49-F238E27FC236}">
              <a16:creationId xmlns:a16="http://schemas.microsoft.com/office/drawing/2014/main" id="{CD3CF995-4752-415F-BA37-4DECE1999822}"/>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513" name="【庁舎】&#10;一人当たり面積平均値テキスト">
          <a:extLst>
            <a:ext uri="{FF2B5EF4-FFF2-40B4-BE49-F238E27FC236}">
              <a16:creationId xmlns:a16="http://schemas.microsoft.com/office/drawing/2014/main" id="{0A4130C0-D230-4BF4-9086-92C6CA5F2354}"/>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514" name="フローチャート: 判断 513">
          <a:extLst>
            <a:ext uri="{FF2B5EF4-FFF2-40B4-BE49-F238E27FC236}">
              <a16:creationId xmlns:a16="http://schemas.microsoft.com/office/drawing/2014/main" id="{BDCDA923-F407-4B5D-B82A-6F498C317F6F}"/>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515" name="フローチャート: 判断 514">
          <a:extLst>
            <a:ext uri="{FF2B5EF4-FFF2-40B4-BE49-F238E27FC236}">
              <a16:creationId xmlns:a16="http://schemas.microsoft.com/office/drawing/2014/main" id="{DFCA82E6-82F0-428B-8516-CDE4FAA19E78}"/>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516" name="フローチャート: 判断 515">
          <a:extLst>
            <a:ext uri="{FF2B5EF4-FFF2-40B4-BE49-F238E27FC236}">
              <a16:creationId xmlns:a16="http://schemas.microsoft.com/office/drawing/2014/main" id="{353FB90B-0627-4651-AE16-E01D9B0287D9}"/>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517" name="フローチャート: 判断 516">
          <a:extLst>
            <a:ext uri="{FF2B5EF4-FFF2-40B4-BE49-F238E27FC236}">
              <a16:creationId xmlns:a16="http://schemas.microsoft.com/office/drawing/2014/main" id="{B85A8F57-71AA-4183-ACD6-5198270A9450}"/>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518" name="フローチャート: 判断 517">
          <a:extLst>
            <a:ext uri="{FF2B5EF4-FFF2-40B4-BE49-F238E27FC236}">
              <a16:creationId xmlns:a16="http://schemas.microsoft.com/office/drawing/2014/main" id="{CF0AB78B-E973-4AF3-8B97-A9725FF5E6B6}"/>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698A7ED3-1FB9-4960-828A-4C79D5D51CA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0C517237-5AE3-488A-9E4A-CAEBCF5730E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1" name="テキスト ボックス 520">
          <a:extLst>
            <a:ext uri="{FF2B5EF4-FFF2-40B4-BE49-F238E27FC236}">
              <a16:creationId xmlns:a16="http://schemas.microsoft.com/office/drawing/2014/main" id="{DB9FD140-6372-45D2-9AD0-14BAA74B7E1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2" name="テキスト ボックス 521">
          <a:extLst>
            <a:ext uri="{FF2B5EF4-FFF2-40B4-BE49-F238E27FC236}">
              <a16:creationId xmlns:a16="http://schemas.microsoft.com/office/drawing/2014/main" id="{907D61E4-D710-4EC4-9057-DC075C5857A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3" name="テキスト ボックス 522">
          <a:extLst>
            <a:ext uri="{FF2B5EF4-FFF2-40B4-BE49-F238E27FC236}">
              <a16:creationId xmlns:a16="http://schemas.microsoft.com/office/drawing/2014/main" id="{1625DB0B-01F8-458B-A677-957A9CDEEC3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114936</xdr:rowOff>
    </xdr:from>
    <xdr:to>
      <xdr:col>116</xdr:col>
      <xdr:colOff>114300</xdr:colOff>
      <xdr:row>103</xdr:row>
      <xdr:rowOff>45086</xdr:rowOff>
    </xdr:to>
    <xdr:sp macro="" textlink="">
      <xdr:nvSpPr>
        <xdr:cNvPr id="524" name="楕円 523">
          <a:extLst>
            <a:ext uri="{FF2B5EF4-FFF2-40B4-BE49-F238E27FC236}">
              <a16:creationId xmlns:a16="http://schemas.microsoft.com/office/drawing/2014/main" id="{A355D208-716D-44BA-BC31-5D725423D011}"/>
            </a:ext>
          </a:extLst>
        </xdr:cNvPr>
        <xdr:cNvSpPr/>
      </xdr:nvSpPr>
      <xdr:spPr>
        <a:xfrm>
          <a:off x="221107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137813</xdr:rowOff>
    </xdr:from>
    <xdr:ext cx="469744" cy="259045"/>
    <xdr:sp macro="" textlink="">
      <xdr:nvSpPr>
        <xdr:cNvPr id="525" name="【庁舎】&#10;一人当たり面積該当値テキスト">
          <a:extLst>
            <a:ext uri="{FF2B5EF4-FFF2-40B4-BE49-F238E27FC236}">
              <a16:creationId xmlns:a16="http://schemas.microsoft.com/office/drawing/2014/main" id="{0A6C120F-821F-44C2-8F72-45A6C9BA9F60}"/>
            </a:ext>
          </a:extLst>
        </xdr:cNvPr>
        <xdr:cNvSpPr txBox="1"/>
      </xdr:nvSpPr>
      <xdr:spPr>
        <a:xfrm>
          <a:off x="22199600" y="1745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105411</xdr:rowOff>
    </xdr:from>
    <xdr:to>
      <xdr:col>112</xdr:col>
      <xdr:colOff>38100</xdr:colOff>
      <xdr:row>103</xdr:row>
      <xdr:rowOff>35561</xdr:rowOff>
    </xdr:to>
    <xdr:sp macro="" textlink="">
      <xdr:nvSpPr>
        <xdr:cNvPr id="526" name="楕円 525">
          <a:extLst>
            <a:ext uri="{FF2B5EF4-FFF2-40B4-BE49-F238E27FC236}">
              <a16:creationId xmlns:a16="http://schemas.microsoft.com/office/drawing/2014/main" id="{1DB6187C-313E-4CC1-B7BA-E19536D48D69}"/>
            </a:ext>
          </a:extLst>
        </xdr:cNvPr>
        <xdr:cNvSpPr/>
      </xdr:nvSpPr>
      <xdr:spPr>
        <a:xfrm>
          <a:off x="21272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156211</xdr:rowOff>
    </xdr:from>
    <xdr:to>
      <xdr:col>116</xdr:col>
      <xdr:colOff>63500</xdr:colOff>
      <xdr:row>102</xdr:row>
      <xdr:rowOff>165736</xdr:rowOff>
    </xdr:to>
    <xdr:cxnSp macro="">
      <xdr:nvCxnSpPr>
        <xdr:cNvPr id="527" name="直線コネクタ 526">
          <a:extLst>
            <a:ext uri="{FF2B5EF4-FFF2-40B4-BE49-F238E27FC236}">
              <a16:creationId xmlns:a16="http://schemas.microsoft.com/office/drawing/2014/main" id="{C775DBD7-6427-4C72-8C4F-2123F921016A}"/>
            </a:ext>
          </a:extLst>
        </xdr:cNvPr>
        <xdr:cNvCxnSpPr/>
      </xdr:nvCxnSpPr>
      <xdr:spPr>
        <a:xfrm>
          <a:off x="21323300" y="1764411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65405</xdr:rowOff>
    </xdr:from>
    <xdr:to>
      <xdr:col>107</xdr:col>
      <xdr:colOff>101600</xdr:colOff>
      <xdr:row>102</xdr:row>
      <xdr:rowOff>167005</xdr:rowOff>
    </xdr:to>
    <xdr:sp macro="" textlink="">
      <xdr:nvSpPr>
        <xdr:cNvPr id="528" name="楕円 527">
          <a:extLst>
            <a:ext uri="{FF2B5EF4-FFF2-40B4-BE49-F238E27FC236}">
              <a16:creationId xmlns:a16="http://schemas.microsoft.com/office/drawing/2014/main" id="{E2E9474A-B294-48E2-8C4A-E744E6AC77CE}"/>
            </a:ext>
          </a:extLst>
        </xdr:cNvPr>
        <xdr:cNvSpPr/>
      </xdr:nvSpPr>
      <xdr:spPr>
        <a:xfrm>
          <a:off x="20383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116205</xdr:rowOff>
    </xdr:from>
    <xdr:to>
      <xdr:col>111</xdr:col>
      <xdr:colOff>177800</xdr:colOff>
      <xdr:row>102</xdr:row>
      <xdr:rowOff>156211</xdr:rowOff>
    </xdr:to>
    <xdr:cxnSp macro="">
      <xdr:nvCxnSpPr>
        <xdr:cNvPr id="529" name="直線コネクタ 528">
          <a:extLst>
            <a:ext uri="{FF2B5EF4-FFF2-40B4-BE49-F238E27FC236}">
              <a16:creationId xmlns:a16="http://schemas.microsoft.com/office/drawing/2014/main" id="{89263713-3BEF-4B8A-9A86-E61E11CC2052}"/>
            </a:ext>
          </a:extLst>
        </xdr:cNvPr>
        <xdr:cNvCxnSpPr/>
      </xdr:nvCxnSpPr>
      <xdr:spPr>
        <a:xfrm>
          <a:off x="20434300" y="176041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49785</xdr:rowOff>
    </xdr:from>
    <xdr:to>
      <xdr:col>102</xdr:col>
      <xdr:colOff>165100</xdr:colOff>
      <xdr:row>102</xdr:row>
      <xdr:rowOff>151385</xdr:rowOff>
    </xdr:to>
    <xdr:sp macro="" textlink="">
      <xdr:nvSpPr>
        <xdr:cNvPr id="530" name="楕円 529">
          <a:extLst>
            <a:ext uri="{FF2B5EF4-FFF2-40B4-BE49-F238E27FC236}">
              <a16:creationId xmlns:a16="http://schemas.microsoft.com/office/drawing/2014/main" id="{E555B9E9-42F0-48BB-B9CC-D4D96B48580F}"/>
            </a:ext>
          </a:extLst>
        </xdr:cNvPr>
        <xdr:cNvSpPr/>
      </xdr:nvSpPr>
      <xdr:spPr>
        <a:xfrm>
          <a:off x="19494500" y="175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100585</xdr:rowOff>
    </xdr:from>
    <xdr:to>
      <xdr:col>107</xdr:col>
      <xdr:colOff>50800</xdr:colOff>
      <xdr:row>102</xdr:row>
      <xdr:rowOff>116205</xdr:rowOff>
    </xdr:to>
    <xdr:cxnSp macro="">
      <xdr:nvCxnSpPr>
        <xdr:cNvPr id="531" name="直線コネクタ 530">
          <a:extLst>
            <a:ext uri="{FF2B5EF4-FFF2-40B4-BE49-F238E27FC236}">
              <a16:creationId xmlns:a16="http://schemas.microsoft.com/office/drawing/2014/main" id="{BBA39322-2EBF-4143-B24F-E884DCBC4D0A}"/>
            </a:ext>
          </a:extLst>
        </xdr:cNvPr>
        <xdr:cNvCxnSpPr/>
      </xdr:nvCxnSpPr>
      <xdr:spPr>
        <a:xfrm>
          <a:off x="19545300" y="17588485"/>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532" name="n_1aveValue【庁舎】&#10;一人当たり面積">
          <a:extLst>
            <a:ext uri="{FF2B5EF4-FFF2-40B4-BE49-F238E27FC236}">
              <a16:creationId xmlns:a16="http://schemas.microsoft.com/office/drawing/2014/main" id="{4CC063A7-F9C7-4F26-A501-DC685FC613EE}"/>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533" name="n_2aveValue【庁舎】&#10;一人当たり面積">
          <a:extLst>
            <a:ext uri="{FF2B5EF4-FFF2-40B4-BE49-F238E27FC236}">
              <a16:creationId xmlns:a16="http://schemas.microsoft.com/office/drawing/2014/main" id="{60709DE9-22B9-4575-A383-6824198B2D04}"/>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534" name="n_3aveValue【庁舎】&#10;一人当たり面積">
          <a:extLst>
            <a:ext uri="{FF2B5EF4-FFF2-40B4-BE49-F238E27FC236}">
              <a16:creationId xmlns:a16="http://schemas.microsoft.com/office/drawing/2014/main" id="{6019DD56-C235-4506-AB5F-E61CA30C444B}"/>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535" name="n_4aveValue【庁舎】&#10;一人当たり面積">
          <a:extLst>
            <a:ext uri="{FF2B5EF4-FFF2-40B4-BE49-F238E27FC236}">
              <a16:creationId xmlns:a16="http://schemas.microsoft.com/office/drawing/2014/main" id="{D45DE16D-E848-4035-B003-A9DD76CD11F6}"/>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52088</xdr:rowOff>
    </xdr:from>
    <xdr:ext cx="469744" cy="259045"/>
    <xdr:sp macro="" textlink="">
      <xdr:nvSpPr>
        <xdr:cNvPr id="536" name="n_1mainValue【庁舎】&#10;一人当たり面積">
          <a:extLst>
            <a:ext uri="{FF2B5EF4-FFF2-40B4-BE49-F238E27FC236}">
              <a16:creationId xmlns:a16="http://schemas.microsoft.com/office/drawing/2014/main" id="{35EBDF4A-6AA5-4DC9-B26A-E7A52A7EDF0E}"/>
            </a:ext>
          </a:extLst>
        </xdr:cNvPr>
        <xdr:cNvSpPr txBox="1"/>
      </xdr:nvSpPr>
      <xdr:spPr>
        <a:xfrm>
          <a:off x="21075727" y="173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12082</xdr:rowOff>
    </xdr:from>
    <xdr:ext cx="469744" cy="259045"/>
    <xdr:sp macro="" textlink="">
      <xdr:nvSpPr>
        <xdr:cNvPr id="537" name="n_2mainValue【庁舎】&#10;一人当たり面積">
          <a:extLst>
            <a:ext uri="{FF2B5EF4-FFF2-40B4-BE49-F238E27FC236}">
              <a16:creationId xmlns:a16="http://schemas.microsoft.com/office/drawing/2014/main" id="{A4353E1E-75A2-4AD0-81DF-807F519E3AC5}"/>
            </a:ext>
          </a:extLst>
        </xdr:cNvPr>
        <xdr:cNvSpPr txBox="1"/>
      </xdr:nvSpPr>
      <xdr:spPr>
        <a:xfrm>
          <a:off x="20199427" y="1732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167912</xdr:rowOff>
    </xdr:from>
    <xdr:ext cx="469744" cy="259045"/>
    <xdr:sp macro="" textlink="">
      <xdr:nvSpPr>
        <xdr:cNvPr id="538" name="n_3mainValue【庁舎】&#10;一人当たり面積">
          <a:extLst>
            <a:ext uri="{FF2B5EF4-FFF2-40B4-BE49-F238E27FC236}">
              <a16:creationId xmlns:a16="http://schemas.microsoft.com/office/drawing/2014/main" id="{6DD61ECA-DCEA-4572-88E2-BBAD161C1296}"/>
            </a:ext>
          </a:extLst>
        </xdr:cNvPr>
        <xdr:cNvSpPr txBox="1"/>
      </xdr:nvSpPr>
      <xdr:spPr>
        <a:xfrm>
          <a:off x="19310427" y="1731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9" name="正方形/長方形 538">
          <a:extLst>
            <a:ext uri="{FF2B5EF4-FFF2-40B4-BE49-F238E27FC236}">
              <a16:creationId xmlns:a16="http://schemas.microsoft.com/office/drawing/2014/main" id="{BC3F3D3B-95B9-4D32-88B4-8A0B6A79DC9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0" name="正方形/長方形 539">
          <a:extLst>
            <a:ext uri="{FF2B5EF4-FFF2-40B4-BE49-F238E27FC236}">
              <a16:creationId xmlns:a16="http://schemas.microsoft.com/office/drawing/2014/main" id="{84AAA240-F37F-4062-A087-470189E316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1" name="テキスト ボックス 540">
          <a:extLst>
            <a:ext uri="{FF2B5EF4-FFF2-40B4-BE49-F238E27FC236}">
              <a16:creationId xmlns:a16="http://schemas.microsoft.com/office/drawing/2014/main" id="{BE7459D0-D36E-42B3-85B3-5D50BED217D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体育館・プール及び庁舎の</a:t>
          </a:r>
          <a:r>
            <a:rPr kumimoji="1" lang="ja-JP" altLang="ja-JP" sz="1100">
              <a:solidFill>
                <a:schemeClr val="dk1"/>
              </a:solidFill>
              <a:effectLst/>
              <a:latin typeface="+mn-lt"/>
              <a:ea typeface="+mn-ea"/>
              <a:cs typeface="+mn-cs"/>
            </a:rPr>
            <a:t>一</a:t>
          </a:r>
          <a:r>
            <a:rPr kumimoji="1" lang="ja-JP" altLang="en-US" sz="1300">
              <a:latin typeface="ＭＳ Ｐゴシック" panose="020B0600070205080204" pitchFamily="50" charset="-128"/>
              <a:ea typeface="ＭＳ Ｐゴシック" panose="020B0600070205080204" pitchFamily="50" charset="-128"/>
            </a:rPr>
            <a:t>人当たりの有形固定資産額・面積については、類似団体の中でも人口が少ないため、平均と大きくかけ離れている。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また、体育館・プールの有形固定資産減価償却率は、平均</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年に体育館を更新したことから類似団体と比較して△</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
641
13.70
2,046,944
1,959,802
86,587
819,043
2,912,940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離島という厳しい地理的条件下において、少子高齢化（高齢化率は令和元年度末時点で</a:t>
          </a:r>
          <a:r>
            <a:rPr kumimoji="1" lang="en-US" altLang="ja-JP" sz="1300">
              <a:latin typeface="ＭＳ Ｐゴシック" panose="020B0600070205080204" pitchFamily="50" charset="-128"/>
              <a:ea typeface="ＭＳ Ｐゴシック" panose="020B0600070205080204" pitchFamily="50" charset="-128"/>
            </a:rPr>
            <a:t>46.2</a:t>
          </a:r>
          <a:r>
            <a:rPr kumimoji="1" lang="ja-JP" altLang="en-US" sz="1300">
              <a:latin typeface="ＭＳ Ｐゴシック" panose="020B0600070205080204" pitchFamily="50" charset="-128"/>
              <a:ea typeface="ＭＳ Ｐゴシック" panose="020B0600070205080204" pitchFamily="50" charset="-128"/>
            </a:rPr>
            <a:t>％）の影響を受け、後継者不足等による産業の衰退により財政基盤は脆弱化しており、類似団体平均値を下回っている。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その中において、村税等は高い徴収率を堅持しており、自主財源の確保に努めているところである。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9737</xdr:rowOff>
    </xdr:from>
    <xdr:to>
      <xdr:col>23</xdr:col>
      <xdr:colOff>133350</xdr:colOff>
      <xdr:row>45</xdr:row>
      <xdr:rowOff>9737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7249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9737</xdr:rowOff>
    </xdr:from>
    <xdr:to>
      <xdr:col>19</xdr:col>
      <xdr:colOff>133350</xdr:colOff>
      <xdr:row>45</xdr:row>
      <xdr:rowOff>9737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724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9737</xdr:rowOff>
    </xdr:from>
    <xdr:to>
      <xdr:col>15</xdr:col>
      <xdr:colOff>82550</xdr:colOff>
      <xdr:row>45</xdr:row>
      <xdr:rowOff>9737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724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9737</xdr:rowOff>
    </xdr:from>
    <xdr:to>
      <xdr:col>11</xdr:col>
      <xdr:colOff>31750</xdr:colOff>
      <xdr:row>45</xdr:row>
      <xdr:rowOff>9737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724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130387</xdr:rowOff>
    </xdr:from>
    <xdr:to>
      <xdr:col>23</xdr:col>
      <xdr:colOff>184150</xdr:colOff>
      <xdr:row>45</xdr:row>
      <xdr:rowOff>60537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26264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7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130387</xdr:rowOff>
    </xdr:from>
    <xdr:to>
      <xdr:col>19</xdr:col>
      <xdr:colOff>184150</xdr:colOff>
      <xdr:row>45</xdr:row>
      <xdr:rowOff>60537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45314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6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130387</xdr:rowOff>
    </xdr:from>
    <xdr:to>
      <xdr:col>15</xdr:col>
      <xdr:colOff>133350</xdr:colOff>
      <xdr:row>45</xdr:row>
      <xdr:rowOff>60537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45314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130387</xdr:rowOff>
    </xdr:from>
    <xdr:to>
      <xdr:col>11</xdr:col>
      <xdr:colOff>82550</xdr:colOff>
      <xdr:row>45</xdr:row>
      <xdr:rowOff>60537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45314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130387</xdr:rowOff>
    </xdr:from>
    <xdr:to>
      <xdr:col>7</xdr:col>
      <xdr:colOff>31750</xdr:colOff>
      <xdr:row>45</xdr:row>
      <xdr:rowOff>60537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45314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経常一般財源収入は地方税及び地方交付税が増となった。歳出一般財源は公債費償還金が高い割合を占め、加えて人件費、物件費、補助費等が前年度から増となっているため、全体としてみると経常収支比率は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％の増であった。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今後においては、公債費の増により硬直化が見込まれるが、引き続き村税等の徴収率を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％に近づけることで自主財源の確保に努め、人件費や物件費の抑制、村債の借入額抑制や公債費の繰上償還を実施し、比率の改善に努める。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137371</xdr:rowOff>
    </xdr:from>
    <xdr:to>
      <xdr:col>23</xdr:col>
      <xdr:colOff>133350</xdr:colOff>
      <xdr:row>66</xdr:row>
      <xdr:rowOff>58420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81621"/>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19262</xdr:rowOff>
    </xdr:from>
    <xdr:to>
      <xdr:col>19</xdr:col>
      <xdr:colOff>133350</xdr:colOff>
      <xdr:row>65</xdr:row>
      <xdr:rowOff>137371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92062"/>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19262</xdr:rowOff>
    </xdr:from>
    <xdr:to>
      <xdr:col>15</xdr:col>
      <xdr:colOff>82550</xdr:colOff>
      <xdr:row>66</xdr:row>
      <xdr:rowOff>34290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92062"/>
          <a:ext cx="889000" cy="35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2117</xdr:rowOff>
    </xdr:from>
    <xdr:to>
      <xdr:col>11</xdr:col>
      <xdr:colOff>31750</xdr:colOff>
      <xdr:row>66</xdr:row>
      <xdr:rowOff>34290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178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7620</xdr:rowOff>
    </xdr:from>
    <xdr:to>
      <xdr:col>23</xdr:col>
      <xdr:colOff>184150</xdr:colOff>
      <xdr:row>66</xdr:row>
      <xdr:rowOff>109220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151147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9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86571</xdr:rowOff>
    </xdr:from>
    <xdr:to>
      <xdr:col>19</xdr:col>
      <xdr:colOff>184150</xdr:colOff>
      <xdr:row>66</xdr:row>
      <xdr:rowOff>16721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1498</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17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139912</xdr:rowOff>
    </xdr:from>
    <xdr:to>
      <xdr:col>15</xdr:col>
      <xdr:colOff>133350</xdr:colOff>
      <xdr:row>64</xdr:row>
      <xdr:rowOff>70062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54839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122767</xdr:rowOff>
    </xdr:from>
    <xdr:to>
      <xdr:col>7</xdr:col>
      <xdr:colOff>31750</xdr:colOff>
      <xdr:row>66</xdr:row>
      <xdr:rowOff>52917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37694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[1,102,764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類似団体の平均を大きく上回っているのは、自治体の規模が極めて小さく、離島の僻地であり民間委託の受け皿もなく、行政コストが増大していることが主な要因と考えられる。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コスト抑制のため、村道をはじめとする公共施設の維持補修や道路除雪等も職員自ら行っている。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指定管理制度による民間委託については、前段の理由により困難な状況であるが、その可能性については様々な角度から検討し、一層のコスト削減に努める。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94193</xdr:rowOff>
    </xdr:from>
    <xdr:to>
      <xdr:col>23</xdr:col>
      <xdr:colOff>133350</xdr:colOff>
      <xdr:row>87</xdr:row>
      <xdr:rowOff>154147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5010343"/>
          <a:ext cx="838200" cy="5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92765</xdr:rowOff>
    </xdr:from>
    <xdr:to>
      <xdr:col>19</xdr:col>
      <xdr:colOff>133350</xdr:colOff>
      <xdr:row>87</xdr:row>
      <xdr:rowOff>154147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837465"/>
          <a:ext cx="889000" cy="23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92765</xdr:rowOff>
    </xdr:from>
    <xdr:to>
      <xdr:col>15</xdr:col>
      <xdr:colOff>82550</xdr:colOff>
      <xdr:row>86</xdr:row>
      <xdr:rowOff>122989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837465"/>
          <a:ext cx="889000" cy="3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39474</xdr:rowOff>
    </xdr:from>
    <xdr:to>
      <xdr:col>11</xdr:col>
      <xdr:colOff>31750</xdr:colOff>
      <xdr:row>86</xdr:row>
      <xdr:rowOff>122989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784174"/>
          <a:ext cx="8890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43393</xdr:rowOff>
    </xdr:from>
    <xdr:to>
      <xdr:col>23</xdr:col>
      <xdr:colOff>184150</xdr:colOff>
      <xdr:row>87</xdr:row>
      <xdr:rowOff>144993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9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15470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9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103347</xdr:rowOff>
    </xdr:from>
    <xdr:to>
      <xdr:col>19</xdr:col>
      <xdr:colOff>184150</xdr:colOff>
      <xdr:row>88</xdr:row>
      <xdr:rowOff>33497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50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18274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10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41965</xdr:rowOff>
    </xdr:from>
    <xdr:to>
      <xdr:col>15</xdr:col>
      <xdr:colOff>133350</xdr:colOff>
      <xdr:row>86</xdr:row>
      <xdr:rowOff>143565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7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128342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87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72189</xdr:rowOff>
    </xdr:from>
    <xdr:to>
      <xdr:col>11</xdr:col>
      <xdr:colOff>82550</xdr:colOff>
      <xdr:row>87</xdr:row>
      <xdr:rowOff>2339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8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158566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9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160124</xdr:rowOff>
    </xdr:from>
    <xdr:to>
      <xdr:col>7</xdr:col>
      <xdr:colOff>31750</xdr:colOff>
      <xdr:row>86</xdr:row>
      <xdr:rowOff>90274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7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75051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81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過去、一般職員の給与カットは平成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年度まで行っていたが、現在給与カットは行っておらず、国の水準に近い数値となっている。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引き続き、職員給与の適正化に努めたい。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89</xdr:row>
      <xdr:rowOff>142239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168034"/>
          <a:ext cx="838200" cy="23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64346</xdr:rowOff>
    </xdr:from>
    <xdr:to>
      <xdr:col>77</xdr:col>
      <xdr:colOff>44450</xdr:colOff>
      <xdr:row>88</xdr:row>
      <xdr:rowOff>80434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15194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64346</xdr:rowOff>
    </xdr:from>
    <xdr:to>
      <xdr:col>72</xdr:col>
      <xdr:colOff>203200</xdr:colOff>
      <xdr:row>88</xdr:row>
      <xdr:rowOff>120650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1519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16087</xdr:rowOff>
    </xdr:from>
    <xdr:to>
      <xdr:col>68</xdr:col>
      <xdr:colOff>152400</xdr:colOff>
      <xdr:row>88</xdr:row>
      <xdr:rowOff>120650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1036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91439</xdr:rowOff>
    </xdr:from>
    <xdr:to>
      <xdr:col>81</xdr:col>
      <xdr:colOff>95250</xdr:colOff>
      <xdr:row>90</xdr:row>
      <xdr:rowOff>21589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158766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24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13546</xdr:rowOff>
    </xdr:from>
    <xdr:to>
      <xdr:col>73</xdr:col>
      <xdr:colOff>44450</xdr:colOff>
      <xdr:row>88</xdr:row>
      <xdr:rowOff>115146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99923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136737</xdr:rowOff>
    </xdr:from>
    <xdr:to>
      <xdr:col>64</xdr:col>
      <xdr:colOff>152400</xdr:colOff>
      <xdr:row>88</xdr:row>
      <xdr:rowOff>66887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51664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基準人数に満たない人口（令和元年末で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a:t>
          </a:r>
          <a:r>
            <a:rPr kumimoji="1" lang="ja-JP" altLang="en-US" sz="1300">
              <a:latin typeface="ＭＳ Ｐゴシック" panose="020B0600070205080204" pitchFamily="50" charset="-128"/>
              <a:ea typeface="ＭＳ Ｐゴシック" panose="020B0600070205080204" pitchFamily="50" charset="-128"/>
            </a:rPr>
            <a:t>）であり、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島</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村の自治体である本村にとって民間委託が困難な状況の中、診療所、公営保育所の運営等は、直営において行政サービスを堅持している。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なお、現状において定員管理上の職員数は保たれているものの、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名の職員が複数の業務を兼任している状況であり、引き続き適正な定員管理に努める。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49930</xdr:rowOff>
    </xdr:from>
    <xdr:to>
      <xdr:col>81</xdr:col>
      <xdr:colOff>44450</xdr:colOff>
      <xdr:row>65</xdr:row>
      <xdr:rowOff>65097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1194180"/>
          <a:ext cx="8382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65097</xdr:rowOff>
    </xdr:from>
    <xdr:to>
      <xdr:col>77</xdr:col>
      <xdr:colOff>44450</xdr:colOff>
      <xdr:row>66</xdr:row>
      <xdr:rowOff>13263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1209347"/>
          <a:ext cx="889000" cy="11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153688</xdr:rowOff>
    </xdr:from>
    <xdr:to>
      <xdr:col>72</xdr:col>
      <xdr:colOff>203200</xdr:colOff>
      <xdr:row>66</xdr:row>
      <xdr:rowOff>13263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2979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153688</xdr:rowOff>
    </xdr:from>
    <xdr:to>
      <xdr:col>68</xdr:col>
      <xdr:colOff>152400</xdr:colOff>
      <xdr:row>66</xdr:row>
      <xdr:rowOff>135981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1297938"/>
          <a:ext cx="889000" cy="15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170580</xdr:rowOff>
    </xdr:from>
    <xdr:to>
      <xdr:col>81</xdr:col>
      <xdr:colOff>95250</xdr:colOff>
      <xdr:row>65</xdr:row>
      <xdr:rowOff>100730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1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142657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11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14297</xdr:rowOff>
    </xdr:from>
    <xdr:to>
      <xdr:col>77</xdr:col>
      <xdr:colOff>95250</xdr:colOff>
      <xdr:row>65</xdr:row>
      <xdr:rowOff>115897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1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100674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244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133913</xdr:rowOff>
    </xdr:from>
    <xdr:to>
      <xdr:col>73</xdr:col>
      <xdr:colOff>44450</xdr:colOff>
      <xdr:row>66</xdr:row>
      <xdr:rowOff>64063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2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48840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36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102888</xdr:rowOff>
    </xdr:from>
    <xdr:to>
      <xdr:col>68</xdr:col>
      <xdr:colOff>203200</xdr:colOff>
      <xdr:row>66</xdr:row>
      <xdr:rowOff>33038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2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17815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3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85181</xdr:rowOff>
    </xdr:from>
    <xdr:to>
      <xdr:col>64</xdr:col>
      <xdr:colOff>152400</xdr:colOff>
      <xdr:row>67</xdr:row>
      <xdr:rowOff>15331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4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108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48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年度で償還が終了した平成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年度辺地対策事業債及び平成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年度過疎対策事業債と、新規に借入した令和元年度辺地対策事業債及び令和元年度過疎対策事業債との差により、前年度比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今後、償還額の大きい平成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光通信事業等の大型建設事業のために借入した起債の償還が続くことから、引き続き繰上償還や交付税算入に有利な地方債の活用、また公共施設の維持等について適切に管理し、適正な事務執行に努めたい。</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42</xdr:row>
      <xdr:rowOff>121920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29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146050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112268</xdr:rowOff>
    </xdr:from>
    <xdr:to>
      <xdr:col>72</xdr:col>
      <xdr:colOff>203200</xdr:colOff>
      <xdr:row>42</xdr:row>
      <xdr:rowOff>146050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131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112268</xdr:rowOff>
    </xdr:from>
    <xdr:to>
      <xdr:col>68</xdr:col>
      <xdr:colOff>152400</xdr:colOff>
      <xdr:row>42</xdr:row>
      <xdr:rowOff>150876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131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100076</xdr:rowOff>
    </xdr:from>
    <xdr:to>
      <xdr:col>64</xdr:col>
      <xdr:colOff>152400</xdr:colOff>
      <xdr:row>43</xdr:row>
      <xdr:rowOff>30226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今年度においては、主に辺地債及び過疎債の借入による地方債の現在高の増加を要因として、前年度比</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今後は、交付税上有利な地方債の運用に努め、大規模事業について抑制する方針であることから、将来負担比率の極端な増大は見込んでいないが、引き続き比率の抑制に努めたい。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94262</xdr:rowOff>
    </xdr:from>
    <xdr:to>
      <xdr:col>81</xdr:col>
      <xdr:colOff>44450</xdr:colOff>
      <xdr:row>19</xdr:row>
      <xdr:rowOff>158750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3180362"/>
          <a:ext cx="838200" cy="23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24271</xdr:rowOff>
    </xdr:from>
    <xdr:to>
      <xdr:col>77</xdr:col>
      <xdr:colOff>44450</xdr:colOff>
      <xdr:row>18</xdr:row>
      <xdr:rowOff>94262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767471"/>
          <a:ext cx="889000" cy="41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82973</xdr:rowOff>
    </xdr:from>
    <xdr:to>
      <xdr:col>72</xdr:col>
      <xdr:colOff>203200</xdr:colOff>
      <xdr:row>16</xdr:row>
      <xdr:rowOff>24271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483273"/>
          <a:ext cx="889000" cy="28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6562</xdr:rowOff>
    </xdr:from>
    <xdr:to>
      <xdr:col>68</xdr:col>
      <xdr:colOff>152400</xdr:colOff>
      <xdr:row>14</xdr:row>
      <xdr:rowOff>82973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406862"/>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107950</xdr:rowOff>
    </xdr:from>
    <xdr:to>
      <xdr:col>81</xdr:col>
      <xdr:colOff>95250</xdr:colOff>
      <xdr:row>20</xdr:row>
      <xdr:rowOff>38100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80027</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43462</xdr:rowOff>
    </xdr:from>
    <xdr:to>
      <xdr:col>77</xdr:col>
      <xdr:colOff>95250</xdr:colOff>
      <xdr:row>18</xdr:row>
      <xdr:rowOff>145062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1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129839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215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144921</xdr:rowOff>
    </xdr:from>
    <xdr:to>
      <xdr:col>73</xdr:col>
      <xdr:colOff>44450</xdr:colOff>
      <xdr:row>16</xdr:row>
      <xdr:rowOff>75071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71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59848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80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32173</xdr:rowOff>
    </xdr:from>
    <xdr:to>
      <xdr:col>68</xdr:col>
      <xdr:colOff>203200</xdr:colOff>
      <xdr:row>14</xdr:row>
      <xdr:rowOff>133773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118550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51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42139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44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
641
13.70
2,046,944
1,959,802
86,587
819,043
2,912,940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職員数の水準が類似団体と比較して高いため、経常収支比率の人件費分が高くなっているが、ほとんどの職員は複数の業務を兼務しているのが現状であり、これ以上の人員の削減は見込めない。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今後は、定年退職を迎える職員が比較的多い割合にあることから、人件費は抑制される見込みである。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10414</xdr:rowOff>
    </xdr:from>
    <xdr:to>
      <xdr:col>24</xdr:col>
      <xdr:colOff>25400</xdr:colOff>
      <xdr:row>39</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969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67564</xdr:rowOff>
    </xdr:from>
    <xdr:to>
      <xdr:col>19</xdr:col>
      <xdr:colOff>187325</xdr:colOff>
      <xdr:row>39</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8266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67564</xdr:rowOff>
    </xdr:from>
    <xdr:to>
      <xdr:col>15</xdr:col>
      <xdr:colOff>98425</xdr:colOff>
      <xdr:row>39</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82664"/>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152146</xdr:rowOff>
    </xdr:from>
    <xdr:to>
      <xdr:col>11</xdr:col>
      <xdr:colOff>9525</xdr:colOff>
      <xdr:row>40</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8386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167640</xdr:rowOff>
    </xdr:from>
    <xdr:to>
      <xdr:col>24</xdr:col>
      <xdr:colOff>76200</xdr:colOff>
      <xdr:row>39</xdr:row>
      <xdr:rowOff>97790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139717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131064</xdr:rowOff>
    </xdr:from>
    <xdr:to>
      <xdr:col>20</xdr:col>
      <xdr:colOff>38100</xdr:colOff>
      <xdr:row>39</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45991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3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xdr:rowOff>
    </xdr:from>
    <xdr:to>
      <xdr:col>15</xdr:col>
      <xdr:colOff>149225</xdr:colOff>
      <xdr:row>38</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103141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101346</xdr:rowOff>
    </xdr:from>
    <xdr:to>
      <xdr:col>11</xdr:col>
      <xdr:colOff>60325</xdr:colOff>
      <xdr:row>40</xdr:row>
      <xdr:rowOff>31496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16273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3048</xdr:rowOff>
    </xdr:from>
    <xdr:to>
      <xdr:col>6</xdr:col>
      <xdr:colOff>171450</xdr:colOff>
      <xdr:row>40</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89425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9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ポイント上回っているが、ごく小規模な自治体であるが故に民間委託の受け皿もなく、行政コストが増大していることが要因であり、極力物件費の抑制と歳出削減に努める。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213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18</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540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18</xdr:row>
      <xdr:rowOff>66040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540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27940</xdr:rowOff>
    </xdr:from>
    <xdr:to>
      <xdr:col>69</xdr:col>
      <xdr:colOff>92075</xdr:colOff>
      <xdr:row>18</xdr:row>
      <xdr:rowOff>66040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14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xdr:rowOff>
    </xdr:from>
    <xdr:to>
      <xdr:col>69</xdr:col>
      <xdr:colOff>142875</xdr:colOff>
      <xdr:row>18</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148590</xdr:rowOff>
    </xdr:from>
    <xdr:to>
      <xdr:col>65</xdr:col>
      <xdr:colOff>53975</xdr:colOff>
      <xdr:row>18</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63517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類似団体をやや下回っている。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要因としては、従来より住民の特定健診等の受信についての高い受診率があることに加え、扶助費の支給に該当する人口が少ないことが考えられる。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今後も引き続き周知徹底し、医療扶助の抑制を図っていく。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133350</xdr:rowOff>
    </xdr:from>
    <xdr:to>
      <xdr:col>24</xdr:col>
      <xdr:colOff>25400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220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25400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25400</xdr:rowOff>
    </xdr:from>
    <xdr:to>
      <xdr:col>15</xdr:col>
      <xdr:colOff>98425</xdr:colOff>
      <xdr:row>54</xdr:row>
      <xdr:rowOff>63500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28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25400</xdr:rowOff>
    </xdr:from>
    <xdr:to>
      <xdr:col>11</xdr:col>
      <xdr:colOff>9525</xdr:colOff>
      <xdr:row>54</xdr:row>
      <xdr:rowOff>63500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28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82550</xdr:rowOff>
    </xdr:from>
    <xdr:to>
      <xdr:col>24</xdr:col>
      <xdr:colOff>76200</xdr:colOff>
      <xdr:row>54</xdr:row>
      <xdr:rowOff>12700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146050</xdr:rowOff>
    </xdr:from>
    <xdr:to>
      <xdr:col>15</xdr:col>
      <xdr:colOff>149225</xdr:colOff>
      <xdr:row>54</xdr:row>
      <xdr:rowOff>76200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86377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xdr:rowOff>
    </xdr:from>
    <xdr:to>
      <xdr:col>11</xdr:col>
      <xdr:colOff>60325</xdr:colOff>
      <xdr:row>54</xdr:row>
      <xdr:rowOff>114300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124477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146050</xdr:rowOff>
    </xdr:from>
    <xdr:to>
      <xdr:col>6</xdr:col>
      <xdr:colOff>171450</xdr:colOff>
      <xdr:row>54</xdr:row>
      <xdr:rowOff>76200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86377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前年度と比較してほぼ横ばいとなっているが、類似団体と比較しても下回っており、今後も適切な維持管理を行い、繰出金の抑制に努める。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161290</xdr:rowOff>
    </xdr:from>
    <xdr:to>
      <xdr:col>82</xdr:col>
      <xdr:colOff>107950</xdr:colOff>
      <xdr:row>53</xdr:row>
      <xdr:rowOff>35560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0766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161290</xdr:rowOff>
    </xdr:from>
    <xdr:to>
      <xdr:col>78</xdr:col>
      <xdr:colOff>69850</xdr:colOff>
      <xdr:row>53</xdr:row>
      <xdr:rowOff>62230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076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62230</xdr:rowOff>
    </xdr:from>
    <xdr:to>
      <xdr:col>73</xdr:col>
      <xdr:colOff>180975</xdr:colOff>
      <xdr:row>54</xdr:row>
      <xdr:rowOff>1270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1490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xdr:rowOff>
    </xdr:from>
    <xdr:to>
      <xdr:col>69</xdr:col>
      <xdr:colOff>92075</xdr:colOff>
      <xdr:row>54</xdr:row>
      <xdr:rowOff>8890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2595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156210</xdr:rowOff>
    </xdr:from>
    <xdr:to>
      <xdr:col>82</xdr:col>
      <xdr:colOff>158750</xdr:colOff>
      <xdr:row>53</xdr:row>
      <xdr:rowOff>86360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07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64787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898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110490</xdr:rowOff>
    </xdr:from>
    <xdr:to>
      <xdr:col>78</xdr:col>
      <xdr:colOff>120650</xdr:colOff>
      <xdr:row>53</xdr:row>
      <xdr:rowOff>40640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02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50817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879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11430</xdr:rowOff>
    </xdr:from>
    <xdr:to>
      <xdr:col>74</xdr:col>
      <xdr:colOff>31750</xdr:colOff>
      <xdr:row>53</xdr:row>
      <xdr:rowOff>113030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123207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886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121920</xdr:rowOff>
    </xdr:from>
    <xdr:to>
      <xdr:col>69</xdr:col>
      <xdr:colOff>142875</xdr:colOff>
      <xdr:row>54</xdr:row>
      <xdr:rowOff>52070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2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62247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897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129540</xdr:rowOff>
    </xdr:from>
    <xdr:to>
      <xdr:col>65</xdr:col>
      <xdr:colOff>53975</xdr:colOff>
      <xdr:row>54</xdr:row>
      <xdr:rowOff>59690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2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69867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898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類似団体平均とほぼ同じ数値となっている。離島であり、単独での事業が困難な離島航路、病院、消防等、一部事務組合に負担金として支出する割合が約</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％と極めて多く、削減することが難しい。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その他の補助費については、補助団体等への交付についての明確な基準や見直しを行い、歳出の抑制を図る。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5842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44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37</xdr:row>
      <xdr:rowOff>5842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0318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163576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031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163576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99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年度辺地対策事業債の情報通信整備事業等の大型建設事業の償還が続いていることから、類似団体を</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今後も大型建設事業の償還が続くことから、公債費の増加が見込まれるため、引き続き計画的な事業実施、繰上償還や交付税算入に有利な地方債の活用を図り、比率の抑制に努める。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27939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5458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27939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568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79</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629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123189</xdr:rowOff>
    </xdr:from>
    <xdr:to>
      <xdr:col>11</xdr:col>
      <xdr:colOff>9525</xdr:colOff>
      <xdr:row>77</xdr:row>
      <xdr:rowOff>161289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24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148589</xdr:rowOff>
    </xdr:from>
    <xdr:to>
      <xdr:col>20</xdr:col>
      <xdr:colOff>38100</xdr:colOff>
      <xdr:row>79</xdr:row>
      <xdr:rowOff>78739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63516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60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公債費以外については、ごく小規模な自治体にあるが故に、職員数割合の関係による人件費、物件費への影響が多くなる傾向である。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今後も引き続き人件費、物件費等の抑制を図っていく必要がある。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75564</xdr:rowOff>
    </xdr:from>
    <xdr:to>
      <xdr:col>82</xdr:col>
      <xdr:colOff>107950</xdr:colOff>
      <xdr:row>76</xdr:row>
      <xdr:rowOff>161289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105764"/>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44132</xdr:rowOff>
    </xdr:from>
    <xdr:to>
      <xdr:col>78</xdr:col>
      <xdr:colOff>69850</xdr:colOff>
      <xdr:row>76</xdr:row>
      <xdr:rowOff>75564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2902882"/>
          <a:ext cx="889000" cy="20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44132</xdr:rowOff>
    </xdr:from>
    <xdr:to>
      <xdr:col>73</xdr:col>
      <xdr:colOff>180975</xdr:colOff>
      <xdr:row>77</xdr:row>
      <xdr:rowOff>109855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902882"/>
          <a:ext cx="889000" cy="40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109855</xdr:rowOff>
    </xdr:from>
    <xdr:to>
      <xdr:col>69</xdr:col>
      <xdr:colOff>92075</xdr:colOff>
      <xdr:row>77</xdr:row>
      <xdr:rowOff>115570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3115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127016</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24764</xdr:rowOff>
    </xdr:from>
    <xdr:to>
      <xdr:col>78</xdr:col>
      <xdr:colOff>120650</xdr:colOff>
      <xdr:row>76</xdr:row>
      <xdr:rowOff>126364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136542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82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164782</xdr:rowOff>
    </xdr:from>
    <xdr:to>
      <xdr:col>74</xdr:col>
      <xdr:colOff>31750</xdr:colOff>
      <xdr:row>75</xdr:row>
      <xdr:rowOff>94932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85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105109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62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59055</xdr:rowOff>
    </xdr:from>
    <xdr:to>
      <xdr:col>69</xdr:col>
      <xdr:colOff>142875</xdr:colOff>
      <xdr:row>77</xdr:row>
      <xdr:rowOff>160655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145432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167443</xdr:rowOff>
    </xdr:from>
    <xdr:to>
      <xdr:col>29</xdr:col>
      <xdr:colOff>127000</xdr:colOff>
      <xdr:row>14</xdr:row>
      <xdr:rowOff>33703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443918"/>
          <a:ext cx="647700" cy="37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33703</xdr:rowOff>
    </xdr:from>
    <xdr:to>
      <xdr:col>26</xdr:col>
      <xdr:colOff>50800</xdr:colOff>
      <xdr:row>14</xdr:row>
      <xdr:rowOff>67250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481628"/>
          <a:ext cx="698500" cy="33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27506</xdr:rowOff>
    </xdr:from>
    <xdr:to>
      <xdr:col>22</xdr:col>
      <xdr:colOff>114300</xdr:colOff>
      <xdr:row>14</xdr:row>
      <xdr:rowOff>67250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475431"/>
          <a:ext cx="698500" cy="39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27506</xdr:rowOff>
    </xdr:from>
    <xdr:to>
      <xdr:col>18</xdr:col>
      <xdr:colOff>177800</xdr:colOff>
      <xdr:row>14</xdr:row>
      <xdr:rowOff>56675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475431"/>
          <a:ext cx="698500" cy="29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116643</xdr:rowOff>
    </xdr:from>
    <xdr:to>
      <xdr:col>29</xdr:col>
      <xdr:colOff>177800</xdr:colOff>
      <xdr:row>14</xdr:row>
      <xdr:rowOff>46793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39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133170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23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154353</xdr:rowOff>
    </xdr:from>
    <xdr:to>
      <xdr:col>26</xdr:col>
      <xdr:colOff>101600</xdr:colOff>
      <xdr:row>14</xdr:row>
      <xdr:rowOff>84503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430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94680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19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16450</xdr:rowOff>
    </xdr:from>
    <xdr:to>
      <xdr:col>22</xdr:col>
      <xdr:colOff>165100</xdr:colOff>
      <xdr:row>14</xdr:row>
      <xdr:rowOff>118050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464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128227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23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148156</xdr:rowOff>
    </xdr:from>
    <xdr:to>
      <xdr:col>19</xdr:col>
      <xdr:colOff>38100</xdr:colOff>
      <xdr:row>14</xdr:row>
      <xdr:rowOff>78306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42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88483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19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5875</xdr:rowOff>
    </xdr:from>
    <xdr:to>
      <xdr:col>15</xdr:col>
      <xdr:colOff>101600</xdr:colOff>
      <xdr:row>14</xdr:row>
      <xdr:rowOff>107475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45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117652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22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185712</xdr:rowOff>
    </xdr:from>
    <xdr:to>
      <xdr:col>29</xdr:col>
      <xdr:colOff>127000</xdr:colOff>
      <xdr:row>34</xdr:row>
      <xdr:rowOff>217480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453162"/>
          <a:ext cx="647700" cy="31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157343</xdr:rowOff>
    </xdr:from>
    <xdr:to>
      <xdr:col>26</xdr:col>
      <xdr:colOff>50800</xdr:colOff>
      <xdr:row>34</xdr:row>
      <xdr:rowOff>185712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081893"/>
          <a:ext cx="698500" cy="371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157343</xdr:rowOff>
    </xdr:from>
    <xdr:to>
      <xdr:col>22</xdr:col>
      <xdr:colOff>114300</xdr:colOff>
      <xdr:row>34</xdr:row>
      <xdr:rowOff>67092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081893"/>
          <a:ext cx="698500" cy="252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36871</xdr:rowOff>
    </xdr:from>
    <xdr:to>
      <xdr:col>18</xdr:col>
      <xdr:colOff>177800</xdr:colOff>
      <xdr:row>34</xdr:row>
      <xdr:rowOff>67092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304321"/>
          <a:ext cx="698500" cy="30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166680</xdr:rowOff>
    </xdr:from>
    <xdr:to>
      <xdr:col>29</xdr:col>
      <xdr:colOff>177800</xdr:colOff>
      <xdr:row>34</xdr:row>
      <xdr:rowOff>268280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3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11757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27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134912</xdr:rowOff>
    </xdr:from>
    <xdr:to>
      <xdr:col>26</xdr:col>
      <xdr:colOff>101600</xdr:colOff>
      <xdr:row>34</xdr:row>
      <xdr:rowOff>236512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02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246689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171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106543</xdr:rowOff>
    </xdr:from>
    <xdr:to>
      <xdr:col>22</xdr:col>
      <xdr:colOff>165100</xdr:colOff>
      <xdr:row>33</xdr:row>
      <xdr:rowOff>208143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03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46870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579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16292</xdr:rowOff>
    </xdr:from>
    <xdr:to>
      <xdr:col>19</xdr:col>
      <xdr:colOff>38100</xdr:colOff>
      <xdr:row>34</xdr:row>
      <xdr:rowOff>117892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283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128069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05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328971</xdr:rowOff>
    </xdr:from>
    <xdr:to>
      <xdr:col>15</xdr:col>
      <xdr:colOff>101600</xdr:colOff>
      <xdr:row>34</xdr:row>
      <xdr:rowOff>87671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253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97848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02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
641
13.70
2,046,944
1,959,802
86,587
819,043
2,912,940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62281</xdr:rowOff>
    </xdr:from>
    <xdr:to>
      <xdr:col>24</xdr:col>
      <xdr:colOff>63500</xdr:colOff>
      <xdr:row>34</xdr:row>
      <xdr:rowOff>96670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891581"/>
          <a:ext cx="838200" cy="3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88216</xdr:rowOff>
    </xdr:from>
    <xdr:to>
      <xdr:col>19</xdr:col>
      <xdr:colOff>177800</xdr:colOff>
      <xdr:row>34</xdr:row>
      <xdr:rowOff>96670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5917516"/>
          <a:ext cx="889000" cy="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37544</xdr:rowOff>
    </xdr:from>
    <xdr:to>
      <xdr:col>15</xdr:col>
      <xdr:colOff>50800</xdr:colOff>
      <xdr:row>34</xdr:row>
      <xdr:rowOff>88216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5866844"/>
          <a:ext cx="889000" cy="5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167561</xdr:rowOff>
    </xdr:from>
    <xdr:to>
      <xdr:col>10</xdr:col>
      <xdr:colOff>114300</xdr:colOff>
      <xdr:row>34</xdr:row>
      <xdr:rowOff>37544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5825411"/>
          <a:ext cx="889000" cy="4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11481</xdr:rowOff>
    </xdr:from>
    <xdr:to>
      <xdr:col>24</xdr:col>
      <xdr:colOff>114300</xdr:colOff>
      <xdr:row>34</xdr:row>
      <xdr:rowOff>113081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4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34358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69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45870</xdr:rowOff>
    </xdr:from>
    <xdr:to>
      <xdr:col>20</xdr:col>
      <xdr:colOff>38100</xdr:colOff>
      <xdr:row>34</xdr:row>
      <xdr:rowOff>147470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163997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37416</xdr:rowOff>
    </xdr:from>
    <xdr:to>
      <xdr:col>15</xdr:col>
      <xdr:colOff>101600</xdr:colOff>
      <xdr:row>34</xdr:row>
      <xdr:rowOff>139016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86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155543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64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158194</xdr:rowOff>
    </xdr:from>
    <xdr:to>
      <xdr:col>10</xdr:col>
      <xdr:colOff>165100</xdr:colOff>
      <xdr:row>34</xdr:row>
      <xdr:rowOff>88344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81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104871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59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116761</xdr:rowOff>
    </xdr:from>
    <xdr:to>
      <xdr:col>6</xdr:col>
      <xdr:colOff>38100</xdr:colOff>
      <xdr:row>34</xdr:row>
      <xdr:rowOff>46911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77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63438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54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55125</xdr:rowOff>
    </xdr:from>
    <xdr:to>
      <xdr:col>24</xdr:col>
      <xdr:colOff>63500</xdr:colOff>
      <xdr:row>52</xdr:row>
      <xdr:rowOff>167570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8970525"/>
          <a:ext cx="838200" cy="1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55125</xdr:rowOff>
    </xdr:from>
    <xdr:to>
      <xdr:col>19</xdr:col>
      <xdr:colOff>177800</xdr:colOff>
      <xdr:row>54</xdr:row>
      <xdr:rowOff>53608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8970525"/>
          <a:ext cx="889000" cy="34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53608</xdr:rowOff>
    </xdr:from>
    <xdr:to>
      <xdr:col>15</xdr:col>
      <xdr:colOff>50800</xdr:colOff>
      <xdr:row>54</xdr:row>
      <xdr:rowOff>54419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311908"/>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54419</xdr:rowOff>
    </xdr:from>
    <xdr:to>
      <xdr:col>10</xdr:col>
      <xdr:colOff>114300</xdr:colOff>
      <xdr:row>55</xdr:row>
      <xdr:rowOff>20982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312719"/>
          <a:ext cx="889000" cy="1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116770</xdr:rowOff>
    </xdr:from>
    <xdr:to>
      <xdr:col>24</xdr:col>
      <xdr:colOff>114300</xdr:colOff>
      <xdr:row>53</xdr:row>
      <xdr:rowOff>46920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0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139647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88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4325</xdr:rowOff>
    </xdr:from>
    <xdr:to>
      <xdr:col>20</xdr:col>
      <xdr:colOff>38100</xdr:colOff>
      <xdr:row>52</xdr:row>
      <xdr:rowOff>105925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91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122452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869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2808</xdr:rowOff>
    </xdr:from>
    <xdr:to>
      <xdr:col>15</xdr:col>
      <xdr:colOff>101600</xdr:colOff>
      <xdr:row>54</xdr:row>
      <xdr:rowOff>104408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26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120935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03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3619</xdr:rowOff>
    </xdr:from>
    <xdr:to>
      <xdr:col>10</xdr:col>
      <xdr:colOff>165100</xdr:colOff>
      <xdr:row>54</xdr:row>
      <xdr:rowOff>105219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26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121746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03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141632</xdr:rowOff>
    </xdr:from>
    <xdr:to>
      <xdr:col>6</xdr:col>
      <xdr:colOff>38100</xdr:colOff>
      <xdr:row>55</xdr:row>
      <xdr:rowOff>71782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39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88309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17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105863</xdr:rowOff>
    </xdr:from>
    <xdr:to>
      <xdr:col>24</xdr:col>
      <xdr:colOff>63500</xdr:colOff>
      <xdr:row>78</xdr:row>
      <xdr:rowOff>135764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78963"/>
          <a:ext cx="838200" cy="2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134204</xdr:rowOff>
    </xdr:from>
    <xdr:to>
      <xdr:col>19</xdr:col>
      <xdr:colOff>177800</xdr:colOff>
      <xdr:row>78</xdr:row>
      <xdr:rowOff>135764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07304"/>
          <a:ext cx="889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134204</xdr:rowOff>
    </xdr:from>
    <xdr:to>
      <xdr:col>15</xdr:col>
      <xdr:colOff>50800</xdr:colOff>
      <xdr:row>78</xdr:row>
      <xdr:rowOff>139700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07304"/>
          <a:ext cx="889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139700</xdr:rowOff>
    </xdr:from>
    <xdr:to>
      <xdr:col>10</xdr:col>
      <xdr:colOff>114300</xdr:colOff>
      <xdr:row>78</xdr:row>
      <xdr:rowOff>139700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55063</xdr:rowOff>
    </xdr:from>
    <xdr:to>
      <xdr:col>24</xdr:col>
      <xdr:colOff>114300</xdr:colOff>
      <xdr:row>78</xdr:row>
      <xdr:rowOff>156663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141440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84964</xdr:rowOff>
    </xdr:from>
    <xdr:to>
      <xdr:col>20</xdr:col>
      <xdr:colOff>38100</xdr:colOff>
      <xdr:row>79</xdr:row>
      <xdr:rowOff>15114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6241</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50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83404</xdr:rowOff>
    </xdr:from>
    <xdr:to>
      <xdr:col>15</xdr:col>
      <xdr:colOff>101600</xdr:colOff>
      <xdr:row>79</xdr:row>
      <xdr:rowOff>13554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4681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4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88900</xdr:rowOff>
    </xdr:from>
    <xdr:to>
      <xdr:col>10</xdr:col>
      <xdr:colOff>165100</xdr:colOff>
      <xdr:row>79</xdr:row>
      <xdr:rowOff>19050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180150</xdr:colOff>
      <xdr:row>79</xdr:row>
      <xdr:rowOff>10177</xdr:rowOff>
    </xdr:from>
    <xdr:ext cx="249299"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9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88900</xdr:rowOff>
    </xdr:from>
    <xdr:to>
      <xdr:col>6</xdr:col>
      <xdr:colOff>38100</xdr:colOff>
      <xdr:row>79</xdr:row>
      <xdr:rowOff>19050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53150</xdr:colOff>
      <xdr:row>79</xdr:row>
      <xdr:rowOff>10177</xdr:rowOff>
    </xdr:from>
    <xdr:ext cx="249299"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00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110218</xdr:rowOff>
    </xdr:from>
    <xdr:to>
      <xdr:col>24</xdr:col>
      <xdr:colOff>63500</xdr:colOff>
      <xdr:row>98</xdr:row>
      <xdr:rowOff>133899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912318"/>
          <a:ext cx="838200" cy="2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91661</xdr:rowOff>
    </xdr:from>
    <xdr:to>
      <xdr:col>19</xdr:col>
      <xdr:colOff>177800</xdr:colOff>
      <xdr:row>98</xdr:row>
      <xdr:rowOff>110218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93761"/>
          <a:ext cx="889000" cy="1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82381</xdr:rowOff>
    </xdr:from>
    <xdr:to>
      <xdr:col>15</xdr:col>
      <xdr:colOff>50800</xdr:colOff>
      <xdr:row>98</xdr:row>
      <xdr:rowOff>91661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84481"/>
          <a:ext cx="889000" cy="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82381</xdr:rowOff>
    </xdr:from>
    <xdr:to>
      <xdr:col>10</xdr:col>
      <xdr:colOff>114300</xdr:colOff>
      <xdr:row>98</xdr:row>
      <xdr:rowOff>91142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84481"/>
          <a:ext cx="889000" cy="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83099</xdr:rowOff>
    </xdr:from>
    <xdr:to>
      <xdr:col>24</xdr:col>
      <xdr:colOff>114300</xdr:colOff>
      <xdr:row>99</xdr:row>
      <xdr:rowOff>13249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8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59418</xdr:rowOff>
    </xdr:from>
    <xdr:to>
      <xdr:col>20</xdr:col>
      <xdr:colOff>38100</xdr:colOff>
      <xdr:row>98</xdr:row>
      <xdr:rowOff>161018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6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152145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5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40861</xdr:rowOff>
    </xdr:from>
    <xdr:to>
      <xdr:col>15</xdr:col>
      <xdr:colOff>101600</xdr:colOff>
      <xdr:row>98</xdr:row>
      <xdr:rowOff>142461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133588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3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31581</xdr:rowOff>
    </xdr:from>
    <xdr:to>
      <xdr:col>10</xdr:col>
      <xdr:colOff>165100</xdr:colOff>
      <xdr:row>98</xdr:row>
      <xdr:rowOff>133181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149708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40342</xdr:rowOff>
    </xdr:from>
    <xdr:to>
      <xdr:col>6</xdr:col>
      <xdr:colOff>38100</xdr:colOff>
      <xdr:row>98</xdr:row>
      <xdr:rowOff>141942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4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158469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124771</xdr:rowOff>
    </xdr:from>
    <xdr:to>
      <xdr:col>55</xdr:col>
      <xdr:colOff>0</xdr:colOff>
      <xdr:row>36</xdr:row>
      <xdr:rowOff>78695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25521"/>
          <a:ext cx="838200" cy="1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158238</xdr:rowOff>
    </xdr:from>
    <xdr:to>
      <xdr:col>50</xdr:col>
      <xdr:colOff>114300</xdr:colOff>
      <xdr:row>36</xdr:row>
      <xdr:rowOff>78695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158988"/>
          <a:ext cx="889000" cy="9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158238</xdr:rowOff>
    </xdr:from>
    <xdr:to>
      <xdr:col>45</xdr:col>
      <xdr:colOff>177800</xdr:colOff>
      <xdr:row>36</xdr:row>
      <xdr:rowOff>57556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58988"/>
          <a:ext cx="889000" cy="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57556</xdr:rowOff>
    </xdr:from>
    <xdr:to>
      <xdr:col>41</xdr:col>
      <xdr:colOff>50800</xdr:colOff>
      <xdr:row>36</xdr:row>
      <xdr:rowOff>152271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29756"/>
          <a:ext cx="889000" cy="9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73971</xdr:rowOff>
    </xdr:from>
    <xdr:to>
      <xdr:col>55</xdr:col>
      <xdr:colOff>50800</xdr:colOff>
      <xdr:row>36</xdr:row>
      <xdr:rowOff>4121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96848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2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27895</xdr:rowOff>
    </xdr:from>
    <xdr:to>
      <xdr:col>50</xdr:col>
      <xdr:colOff>165100</xdr:colOff>
      <xdr:row>36</xdr:row>
      <xdr:rowOff>129495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0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146022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7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107438</xdr:rowOff>
    </xdr:from>
    <xdr:to>
      <xdr:col>46</xdr:col>
      <xdr:colOff>38100</xdr:colOff>
      <xdr:row>36</xdr:row>
      <xdr:rowOff>37588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54115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8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6756</xdr:rowOff>
    </xdr:from>
    <xdr:to>
      <xdr:col>41</xdr:col>
      <xdr:colOff>101600</xdr:colOff>
      <xdr:row>36</xdr:row>
      <xdr:rowOff>108356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124883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5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101471</xdr:rowOff>
    </xdr:from>
    <xdr:to>
      <xdr:col>36</xdr:col>
      <xdr:colOff>165100</xdr:colOff>
      <xdr:row>37</xdr:row>
      <xdr:rowOff>31621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7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48148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4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94890</xdr:rowOff>
    </xdr:from>
    <xdr:to>
      <xdr:col>55</xdr:col>
      <xdr:colOff>0</xdr:colOff>
      <xdr:row>58</xdr:row>
      <xdr:rowOff>6575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67540"/>
          <a:ext cx="838200" cy="8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108421</xdr:rowOff>
    </xdr:from>
    <xdr:to>
      <xdr:col>50</xdr:col>
      <xdr:colOff>114300</xdr:colOff>
      <xdr:row>58</xdr:row>
      <xdr:rowOff>6575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881071"/>
          <a:ext cx="889000" cy="6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75544</xdr:rowOff>
    </xdr:from>
    <xdr:to>
      <xdr:col>45</xdr:col>
      <xdr:colOff>177800</xdr:colOff>
      <xdr:row>57</xdr:row>
      <xdr:rowOff>108421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848194"/>
          <a:ext cx="889000" cy="3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75544</xdr:rowOff>
    </xdr:from>
    <xdr:to>
      <xdr:col>41</xdr:col>
      <xdr:colOff>50800</xdr:colOff>
      <xdr:row>58</xdr:row>
      <xdr:rowOff>21142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848194"/>
          <a:ext cx="889000" cy="11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44090</xdr:rowOff>
    </xdr:from>
    <xdr:to>
      <xdr:col>55</xdr:col>
      <xdr:colOff>50800</xdr:colOff>
      <xdr:row>57</xdr:row>
      <xdr:rowOff>145690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1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66967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6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127225</xdr:rowOff>
    </xdr:from>
    <xdr:to>
      <xdr:col>50</xdr:col>
      <xdr:colOff>165100</xdr:colOff>
      <xdr:row>58</xdr:row>
      <xdr:rowOff>57375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7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57621</xdr:rowOff>
    </xdr:from>
    <xdr:to>
      <xdr:col>46</xdr:col>
      <xdr:colOff>38100</xdr:colOff>
      <xdr:row>57</xdr:row>
      <xdr:rowOff>159221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3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4298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0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24744</xdr:rowOff>
    </xdr:from>
    <xdr:to>
      <xdr:col>41</xdr:col>
      <xdr:colOff>101600</xdr:colOff>
      <xdr:row>57</xdr:row>
      <xdr:rowOff>126344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142871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7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141792</xdr:rowOff>
    </xdr:from>
    <xdr:to>
      <xdr:col>36</xdr:col>
      <xdr:colOff>165100</xdr:colOff>
      <xdr:row>58</xdr:row>
      <xdr:rowOff>71942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1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88469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8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113646</xdr:rowOff>
    </xdr:from>
    <xdr:to>
      <xdr:col>55</xdr:col>
      <xdr:colOff>0</xdr:colOff>
      <xdr:row>78</xdr:row>
      <xdr:rowOff>117825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86746"/>
          <a:ext cx="8382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25267</xdr:rowOff>
    </xdr:from>
    <xdr:to>
      <xdr:col>50</xdr:col>
      <xdr:colOff>114300</xdr:colOff>
      <xdr:row>78</xdr:row>
      <xdr:rowOff>113646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98367"/>
          <a:ext cx="889000" cy="8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39781</xdr:rowOff>
    </xdr:from>
    <xdr:to>
      <xdr:col>45</xdr:col>
      <xdr:colOff>177800</xdr:colOff>
      <xdr:row>78</xdr:row>
      <xdr:rowOff>25267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241431"/>
          <a:ext cx="889000" cy="15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39781</xdr:rowOff>
    </xdr:from>
    <xdr:to>
      <xdr:col>41</xdr:col>
      <xdr:colOff>50800</xdr:colOff>
      <xdr:row>77</xdr:row>
      <xdr:rowOff>108176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241431"/>
          <a:ext cx="889000" cy="6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67025</xdr:rowOff>
    </xdr:from>
    <xdr:to>
      <xdr:col>55</xdr:col>
      <xdr:colOff>50800</xdr:colOff>
      <xdr:row>78</xdr:row>
      <xdr:rowOff>168625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62846</xdr:rowOff>
    </xdr:from>
    <xdr:to>
      <xdr:col>50</xdr:col>
      <xdr:colOff>165100</xdr:colOff>
      <xdr:row>78</xdr:row>
      <xdr:rowOff>164446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155573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2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145917</xdr:rowOff>
    </xdr:from>
    <xdr:to>
      <xdr:col>46</xdr:col>
      <xdr:colOff>38100</xdr:colOff>
      <xdr:row>78</xdr:row>
      <xdr:rowOff>76067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92594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12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160431</xdr:rowOff>
    </xdr:from>
    <xdr:to>
      <xdr:col>41</xdr:col>
      <xdr:colOff>101600</xdr:colOff>
      <xdr:row>77</xdr:row>
      <xdr:rowOff>90581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19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107108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96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57376</xdr:rowOff>
    </xdr:from>
    <xdr:to>
      <xdr:col>36</xdr:col>
      <xdr:colOff>165100</xdr:colOff>
      <xdr:row>77</xdr:row>
      <xdr:rowOff>158976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4053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03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167421</xdr:rowOff>
    </xdr:from>
    <xdr:to>
      <xdr:col>55</xdr:col>
      <xdr:colOff>0</xdr:colOff>
      <xdr:row>96</xdr:row>
      <xdr:rowOff>40379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283721"/>
          <a:ext cx="838200" cy="2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40379</xdr:rowOff>
    </xdr:from>
    <xdr:to>
      <xdr:col>50</xdr:col>
      <xdr:colOff>114300</xdr:colOff>
      <xdr:row>96</xdr:row>
      <xdr:rowOff>42368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499579"/>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42368</xdr:rowOff>
    </xdr:from>
    <xdr:to>
      <xdr:col>45</xdr:col>
      <xdr:colOff>177800</xdr:colOff>
      <xdr:row>97</xdr:row>
      <xdr:rowOff>105553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501568"/>
          <a:ext cx="889000" cy="23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105553</xdr:rowOff>
    </xdr:from>
    <xdr:to>
      <xdr:col>41</xdr:col>
      <xdr:colOff>50800</xdr:colOff>
      <xdr:row>98</xdr:row>
      <xdr:rowOff>78750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36203"/>
          <a:ext cx="889000" cy="14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116621</xdr:rowOff>
    </xdr:from>
    <xdr:to>
      <xdr:col>55</xdr:col>
      <xdr:colOff>50800</xdr:colOff>
      <xdr:row>95</xdr:row>
      <xdr:rowOff>46771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23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139498</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08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161029</xdr:rowOff>
    </xdr:from>
    <xdr:to>
      <xdr:col>50</xdr:col>
      <xdr:colOff>165100</xdr:colOff>
      <xdr:row>96</xdr:row>
      <xdr:rowOff>91179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4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107706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22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163018</xdr:rowOff>
    </xdr:from>
    <xdr:to>
      <xdr:col>46</xdr:col>
      <xdr:colOff>38100</xdr:colOff>
      <xdr:row>96</xdr:row>
      <xdr:rowOff>93168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5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109695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22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54753</xdr:rowOff>
    </xdr:from>
    <xdr:to>
      <xdr:col>41</xdr:col>
      <xdr:colOff>101600</xdr:colOff>
      <xdr:row>97</xdr:row>
      <xdr:rowOff>156353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8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1430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4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27950</xdr:rowOff>
    </xdr:from>
    <xdr:to>
      <xdr:col>36</xdr:col>
      <xdr:colOff>165100</xdr:colOff>
      <xdr:row>98</xdr:row>
      <xdr:rowOff>129550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3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120677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2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98870</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0"/>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48070</xdr:rowOff>
    </xdr:from>
    <xdr:to>
      <xdr:col>67</xdr:col>
      <xdr:colOff>101600</xdr:colOff>
      <xdr:row>39</xdr:row>
      <xdr:rowOff>149670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140797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12522</xdr:rowOff>
    </xdr:from>
    <xdr:to>
      <xdr:col>85</xdr:col>
      <xdr:colOff>127000</xdr:colOff>
      <xdr:row>75</xdr:row>
      <xdr:rowOff>29071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2871272"/>
          <a:ext cx="838200" cy="1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27611</xdr:rowOff>
    </xdr:from>
    <xdr:to>
      <xdr:col>81</xdr:col>
      <xdr:colOff>50800</xdr:colOff>
      <xdr:row>75</xdr:row>
      <xdr:rowOff>12522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2543461"/>
          <a:ext cx="889000" cy="32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27611</xdr:rowOff>
    </xdr:from>
    <xdr:to>
      <xdr:col>76</xdr:col>
      <xdr:colOff>114300</xdr:colOff>
      <xdr:row>75</xdr:row>
      <xdr:rowOff>151096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2543461"/>
          <a:ext cx="889000" cy="46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151096</xdr:rowOff>
    </xdr:from>
    <xdr:to>
      <xdr:col>71</xdr:col>
      <xdr:colOff>177800</xdr:colOff>
      <xdr:row>75</xdr:row>
      <xdr:rowOff>169152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009846"/>
          <a:ext cx="889000" cy="1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149721</xdr:rowOff>
    </xdr:from>
    <xdr:to>
      <xdr:col>85</xdr:col>
      <xdr:colOff>177800</xdr:colOff>
      <xdr:row>75</xdr:row>
      <xdr:rowOff>79871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8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1148</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68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133172</xdr:rowOff>
    </xdr:from>
    <xdr:to>
      <xdr:col>81</xdr:col>
      <xdr:colOff>101600</xdr:colOff>
      <xdr:row>75</xdr:row>
      <xdr:rowOff>63322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8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79849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59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148261</xdr:rowOff>
    </xdr:from>
    <xdr:to>
      <xdr:col>76</xdr:col>
      <xdr:colOff>165100</xdr:colOff>
      <xdr:row>73</xdr:row>
      <xdr:rowOff>78411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4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94938</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26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100295</xdr:rowOff>
    </xdr:from>
    <xdr:to>
      <xdr:col>72</xdr:col>
      <xdr:colOff>38100</xdr:colOff>
      <xdr:row>76</xdr:row>
      <xdr:rowOff>30445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9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46972</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73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118353</xdr:rowOff>
    </xdr:from>
    <xdr:to>
      <xdr:col>67</xdr:col>
      <xdr:colOff>101600</xdr:colOff>
      <xdr:row>76</xdr:row>
      <xdr:rowOff>48502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9771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65030</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75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105073</xdr:rowOff>
    </xdr:from>
    <xdr:to>
      <xdr:col>85</xdr:col>
      <xdr:colOff>127000</xdr:colOff>
      <xdr:row>98</xdr:row>
      <xdr:rowOff>115266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07173"/>
          <a:ext cx="838200" cy="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115266</xdr:rowOff>
    </xdr:from>
    <xdr:to>
      <xdr:col>81</xdr:col>
      <xdr:colOff>50800</xdr:colOff>
      <xdr:row>98</xdr:row>
      <xdr:rowOff>115364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17366"/>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113021</xdr:rowOff>
    </xdr:from>
    <xdr:to>
      <xdr:col>76</xdr:col>
      <xdr:colOff>114300</xdr:colOff>
      <xdr:row>98</xdr:row>
      <xdr:rowOff>115364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15121"/>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113021</xdr:rowOff>
    </xdr:from>
    <xdr:to>
      <xdr:col>71</xdr:col>
      <xdr:colOff>177800</xdr:colOff>
      <xdr:row>98</xdr:row>
      <xdr:rowOff>116804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15121"/>
          <a:ext cx="889000" cy="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54273</xdr:rowOff>
    </xdr:from>
    <xdr:to>
      <xdr:col>85</xdr:col>
      <xdr:colOff>177800</xdr:colOff>
      <xdr:row>98</xdr:row>
      <xdr:rowOff>155873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13650</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4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64466</xdr:rowOff>
    </xdr:from>
    <xdr:to>
      <xdr:col>81</xdr:col>
      <xdr:colOff>101600</xdr:colOff>
      <xdr:row>98</xdr:row>
      <xdr:rowOff>166066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157193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5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64564</xdr:rowOff>
    </xdr:from>
    <xdr:to>
      <xdr:col>76</xdr:col>
      <xdr:colOff>165100</xdr:colOff>
      <xdr:row>98</xdr:row>
      <xdr:rowOff>166164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157291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5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62221</xdr:rowOff>
    </xdr:from>
    <xdr:to>
      <xdr:col>72</xdr:col>
      <xdr:colOff>38100</xdr:colOff>
      <xdr:row>98</xdr:row>
      <xdr:rowOff>163821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154948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5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66004</xdr:rowOff>
    </xdr:from>
    <xdr:to>
      <xdr:col>67</xdr:col>
      <xdr:colOff>101600</xdr:colOff>
      <xdr:row>98</xdr:row>
      <xdr:rowOff>167604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158731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6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66605</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581705"/>
          <a:ext cx="838200" cy="14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66605</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581705"/>
          <a:ext cx="889000" cy="14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61593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74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15805</xdr:rowOff>
    </xdr:from>
    <xdr:to>
      <xdr:col>112</xdr:col>
      <xdr:colOff>38100</xdr:colOff>
      <xdr:row>38</xdr:row>
      <xdr:rowOff>117405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3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133932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30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80473</xdr:rowOff>
    </xdr:from>
    <xdr:to>
      <xdr:col>116</xdr:col>
      <xdr:colOff>63500</xdr:colOff>
      <xdr:row>58</xdr:row>
      <xdr:rowOff>34963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853123"/>
          <a:ext cx="838200" cy="1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34963</xdr:rowOff>
    </xdr:from>
    <xdr:to>
      <xdr:col>111</xdr:col>
      <xdr:colOff>177800</xdr:colOff>
      <xdr:row>58</xdr:row>
      <xdr:rowOff>107620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79063"/>
          <a:ext cx="889000" cy="7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107620</xdr:rowOff>
    </xdr:from>
    <xdr:to>
      <xdr:col>107</xdr:col>
      <xdr:colOff>50800</xdr:colOff>
      <xdr:row>58</xdr:row>
      <xdr:rowOff>119869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51720"/>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67558</xdr:rowOff>
    </xdr:from>
    <xdr:to>
      <xdr:col>102</xdr:col>
      <xdr:colOff>114300</xdr:colOff>
      <xdr:row>58</xdr:row>
      <xdr:rowOff>119869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11658"/>
          <a:ext cx="889000" cy="5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29673</xdr:rowOff>
    </xdr:from>
    <xdr:to>
      <xdr:col>116</xdr:col>
      <xdr:colOff>114300</xdr:colOff>
      <xdr:row>57</xdr:row>
      <xdr:rowOff>131273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52550</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65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155613</xdr:rowOff>
    </xdr:from>
    <xdr:to>
      <xdr:col>112</xdr:col>
      <xdr:colOff>38100</xdr:colOff>
      <xdr:row>58</xdr:row>
      <xdr:rowOff>85763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2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102290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70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56820</xdr:rowOff>
    </xdr:from>
    <xdr:to>
      <xdr:col>107</xdr:col>
      <xdr:colOff>101600</xdr:colOff>
      <xdr:row>58</xdr:row>
      <xdr:rowOff>158420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149547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0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69069</xdr:rowOff>
    </xdr:from>
    <xdr:to>
      <xdr:col>102</xdr:col>
      <xdr:colOff>165100</xdr:colOff>
      <xdr:row>58</xdr:row>
      <xdr:rowOff>170669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161796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0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16758</xdr:rowOff>
    </xdr:from>
    <xdr:to>
      <xdr:col>98</xdr:col>
      <xdr:colOff>38100</xdr:colOff>
      <xdr:row>58</xdr:row>
      <xdr:rowOff>118358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6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109485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5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170843</xdr:rowOff>
    </xdr:from>
    <xdr:to>
      <xdr:col>116</xdr:col>
      <xdr:colOff>63500</xdr:colOff>
      <xdr:row>74</xdr:row>
      <xdr:rowOff>35013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2686693"/>
          <a:ext cx="8382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156270</xdr:rowOff>
    </xdr:from>
    <xdr:to>
      <xdr:col>111</xdr:col>
      <xdr:colOff>177800</xdr:colOff>
      <xdr:row>73</xdr:row>
      <xdr:rowOff>170843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672120"/>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5664</xdr:rowOff>
    </xdr:from>
    <xdr:to>
      <xdr:col>107</xdr:col>
      <xdr:colOff>50800</xdr:colOff>
      <xdr:row>73</xdr:row>
      <xdr:rowOff>156270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521514"/>
          <a:ext cx="889000" cy="15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5664</xdr:rowOff>
    </xdr:from>
    <xdr:to>
      <xdr:col>102</xdr:col>
      <xdr:colOff>114300</xdr:colOff>
      <xdr:row>74</xdr:row>
      <xdr:rowOff>74789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521514"/>
          <a:ext cx="889000" cy="24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155663</xdr:rowOff>
    </xdr:from>
    <xdr:to>
      <xdr:col>116</xdr:col>
      <xdr:colOff>114300</xdr:colOff>
      <xdr:row>74</xdr:row>
      <xdr:rowOff>85813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6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7090</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52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120043</xdr:rowOff>
    </xdr:from>
    <xdr:to>
      <xdr:col>112</xdr:col>
      <xdr:colOff>38100</xdr:colOff>
      <xdr:row>74</xdr:row>
      <xdr:rowOff>50193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63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66720</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41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105470</xdr:rowOff>
    </xdr:from>
    <xdr:to>
      <xdr:col>107</xdr:col>
      <xdr:colOff>101600</xdr:colOff>
      <xdr:row>74</xdr:row>
      <xdr:rowOff>35620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6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52147</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39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126314</xdr:rowOff>
    </xdr:from>
    <xdr:to>
      <xdr:col>102</xdr:col>
      <xdr:colOff>165100</xdr:colOff>
      <xdr:row>73</xdr:row>
      <xdr:rowOff>56464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4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72991</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24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23989</xdr:rowOff>
    </xdr:from>
    <xdr:to>
      <xdr:col>98</xdr:col>
      <xdr:colOff>38100</xdr:colOff>
      <xdr:row>74</xdr:row>
      <xdr:rowOff>125589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71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142116</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48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歳出決算総額のうち、人件費、補助費等、物件費、普通建設費、公債費においていずれも類似団体と比較し一人当たりのコストが高い状態となっている。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主な要因としては、自治体の規模が極めて小さく、離島の僻地であり民間委託の受け皿もなく、行政コストが増大しているためと考えられる。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一方、維持補修費の額が低い理由としては、施設数が少ないことに加え、近年大規模改修を行っているためである。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今後においては、引き続き計画的な事業実施を図り、新規整備事業の抑制、村債の借入額抑制や公債費の繰上償還等を実施し、事業費の減少を目指すものとする。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
641
13.70
2,046,944
1,959,802
86,587
819,043
2,912,940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103924</xdr:rowOff>
    </xdr:from>
    <xdr:to>
      <xdr:col>24</xdr:col>
      <xdr:colOff>63500</xdr:colOff>
      <xdr:row>32</xdr:row>
      <xdr:rowOff>136919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5590324"/>
          <a:ext cx="8382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103924</xdr:rowOff>
    </xdr:from>
    <xdr:to>
      <xdr:col>19</xdr:col>
      <xdr:colOff>177800</xdr:colOff>
      <xdr:row>32</xdr:row>
      <xdr:rowOff>105658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590324"/>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105658</xdr:rowOff>
    </xdr:from>
    <xdr:to>
      <xdr:col>15</xdr:col>
      <xdr:colOff>50800</xdr:colOff>
      <xdr:row>33</xdr:row>
      <xdr:rowOff>116497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592058"/>
          <a:ext cx="889000" cy="18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163379</xdr:rowOff>
    </xdr:from>
    <xdr:to>
      <xdr:col>10</xdr:col>
      <xdr:colOff>114300</xdr:colOff>
      <xdr:row>33</xdr:row>
      <xdr:rowOff>116497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5649779"/>
          <a:ext cx="889000" cy="12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86119</xdr:rowOff>
    </xdr:from>
    <xdr:to>
      <xdr:col>24</xdr:col>
      <xdr:colOff>114300</xdr:colOff>
      <xdr:row>33</xdr:row>
      <xdr:rowOff>16269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5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108996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42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53124</xdr:rowOff>
    </xdr:from>
    <xdr:to>
      <xdr:col>20</xdr:col>
      <xdr:colOff>38100</xdr:colOff>
      <xdr:row>32</xdr:row>
      <xdr:rowOff>154724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53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171251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31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54858</xdr:rowOff>
    </xdr:from>
    <xdr:to>
      <xdr:col>15</xdr:col>
      <xdr:colOff>101600</xdr:colOff>
      <xdr:row>32</xdr:row>
      <xdr:rowOff>156458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5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1535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31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65697</xdr:rowOff>
    </xdr:from>
    <xdr:to>
      <xdr:col>10</xdr:col>
      <xdr:colOff>165100</xdr:colOff>
      <xdr:row>33</xdr:row>
      <xdr:rowOff>167297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7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12374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4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112579</xdr:rowOff>
    </xdr:from>
    <xdr:to>
      <xdr:col>6</xdr:col>
      <xdr:colOff>38100</xdr:colOff>
      <xdr:row>33</xdr:row>
      <xdr:rowOff>42729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59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59256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37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98941</xdr:rowOff>
    </xdr:from>
    <xdr:to>
      <xdr:col>24</xdr:col>
      <xdr:colOff>63500</xdr:colOff>
      <xdr:row>57</xdr:row>
      <xdr:rowOff>127878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71591"/>
          <a:ext cx="838200" cy="2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70028</xdr:rowOff>
    </xdr:from>
    <xdr:to>
      <xdr:col>19</xdr:col>
      <xdr:colOff>177800</xdr:colOff>
      <xdr:row>57</xdr:row>
      <xdr:rowOff>98941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42678"/>
          <a:ext cx="889000" cy="2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70028</xdr:rowOff>
    </xdr:from>
    <xdr:to>
      <xdr:col>15</xdr:col>
      <xdr:colOff>50800</xdr:colOff>
      <xdr:row>57</xdr:row>
      <xdr:rowOff>136341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42678"/>
          <a:ext cx="889000" cy="6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83549</xdr:rowOff>
    </xdr:from>
    <xdr:to>
      <xdr:col>10</xdr:col>
      <xdr:colOff>114300</xdr:colOff>
      <xdr:row>57</xdr:row>
      <xdr:rowOff>136341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56199"/>
          <a:ext cx="889000" cy="5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77078</xdr:rowOff>
    </xdr:from>
    <xdr:to>
      <xdr:col>24</xdr:col>
      <xdr:colOff>114300</xdr:colOff>
      <xdr:row>58</xdr:row>
      <xdr:rowOff>7228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4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99955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0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48141</xdr:rowOff>
    </xdr:from>
    <xdr:to>
      <xdr:col>20</xdr:col>
      <xdr:colOff>38100</xdr:colOff>
      <xdr:row>57</xdr:row>
      <xdr:rowOff>149741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2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166268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9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19228</xdr:rowOff>
    </xdr:from>
    <xdr:to>
      <xdr:col>15</xdr:col>
      <xdr:colOff>101600</xdr:colOff>
      <xdr:row>57</xdr:row>
      <xdr:rowOff>120828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9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137355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85541</xdr:rowOff>
    </xdr:from>
    <xdr:to>
      <xdr:col>10</xdr:col>
      <xdr:colOff>165100</xdr:colOff>
      <xdr:row>58</xdr:row>
      <xdr:rowOff>15691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32218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3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32749</xdr:rowOff>
    </xdr:from>
    <xdr:to>
      <xdr:col>6</xdr:col>
      <xdr:colOff>38100</xdr:colOff>
      <xdr:row>57</xdr:row>
      <xdr:rowOff>134349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0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150876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8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71556</xdr:rowOff>
    </xdr:from>
    <xdr:to>
      <xdr:col>24</xdr:col>
      <xdr:colOff>63500</xdr:colOff>
      <xdr:row>76</xdr:row>
      <xdr:rowOff>76129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58856"/>
          <a:ext cx="838200" cy="3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76129</xdr:rowOff>
    </xdr:from>
    <xdr:to>
      <xdr:col>19</xdr:col>
      <xdr:colOff>177800</xdr:colOff>
      <xdr:row>76</xdr:row>
      <xdr:rowOff>105549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06329"/>
          <a:ext cx="889000" cy="2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92036</xdr:rowOff>
    </xdr:from>
    <xdr:to>
      <xdr:col>15</xdr:col>
      <xdr:colOff>50800</xdr:colOff>
      <xdr:row>76</xdr:row>
      <xdr:rowOff>105549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22236"/>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92036</xdr:rowOff>
    </xdr:from>
    <xdr:to>
      <xdr:col>10</xdr:col>
      <xdr:colOff>114300</xdr:colOff>
      <xdr:row>76</xdr:row>
      <xdr:rowOff>152070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22236"/>
          <a:ext cx="889000" cy="6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20756</xdr:rowOff>
    </xdr:from>
    <xdr:to>
      <xdr:col>24</xdr:col>
      <xdr:colOff>114300</xdr:colOff>
      <xdr:row>74</xdr:row>
      <xdr:rowOff>122356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43633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5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25329</xdr:rowOff>
    </xdr:from>
    <xdr:to>
      <xdr:col>20</xdr:col>
      <xdr:colOff>38100</xdr:colOff>
      <xdr:row>76</xdr:row>
      <xdr:rowOff>126929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143455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3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54749</xdr:rowOff>
    </xdr:from>
    <xdr:to>
      <xdr:col>15</xdr:col>
      <xdr:colOff>101600</xdr:colOff>
      <xdr:row>76</xdr:row>
      <xdr:rowOff>156349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6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41236</xdr:rowOff>
    </xdr:from>
    <xdr:to>
      <xdr:col>10</xdr:col>
      <xdr:colOff>165100</xdr:colOff>
      <xdr:row>76</xdr:row>
      <xdr:rowOff>142836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159364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4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101270</xdr:rowOff>
    </xdr:from>
    <xdr:to>
      <xdr:col>6</xdr:col>
      <xdr:colOff>38100</xdr:colOff>
      <xdr:row>77</xdr:row>
      <xdr:rowOff>31420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47948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0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55775</xdr:rowOff>
    </xdr:from>
    <xdr:to>
      <xdr:col>24</xdr:col>
      <xdr:colOff>63500</xdr:colOff>
      <xdr:row>95</xdr:row>
      <xdr:rowOff>78226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43525"/>
          <a:ext cx="838200" cy="2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59482</xdr:rowOff>
    </xdr:from>
    <xdr:to>
      <xdr:col>19</xdr:col>
      <xdr:colOff>177800</xdr:colOff>
      <xdr:row>95</xdr:row>
      <xdr:rowOff>78226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347232"/>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170090</xdr:rowOff>
    </xdr:from>
    <xdr:to>
      <xdr:col>15</xdr:col>
      <xdr:colOff>50800</xdr:colOff>
      <xdr:row>95</xdr:row>
      <xdr:rowOff>59482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286390"/>
          <a:ext cx="889000" cy="6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170090</xdr:rowOff>
    </xdr:from>
    <xdr:to>
      <xdr:col>10</xdr:col>
      <xdr:colOff>114300</xdr:colOff>
      <xdr:row>96</xdr:row>
      <xdr:rowOff>98853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286390"/>
          <a:ext cx="889000" cy="27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4975</xdr:rowOff>
    </xdr:from>
    <xdr:to>
      <xdr:col>24</xdr:col>
      <xdr:colOff>114300</xdr:colOff>
      <xdr:row>95</xdr:row>
      <xdr:rowOff>106575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9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27852</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4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27426</xdr:rowOff>
    </xdr:from>
    <xdr:to>
      <xdr:col>20</xdr:col>
      <xdr:colOff>38100</xdr:colOff>
      <xdr:row>95</xdr:row>
      <xdr:rowOff>129026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145553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09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8682</xdr:rowOff>
    </xdr:from>
    <xdr:to>
      <xdr:col>15</xdr:col>
      <xdr:colOff>101600</xdr:colOff>
      <xdr:row>95</xdr:row>
      <xdr:rowOff>110282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126809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07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119290</xdr:rowOff>
    </xdr:from>
    <xdr:to>
      <xdr:col>10</xdr:col>
      <xdr:colOff>165100</xdr:colOff>
      <xdr:row>95</xdr:row>
      <xdr:rowOff>49440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65967</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01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48053</xdr:rowOff>
    </xdr:from>
    <xdr:to>
      <xdr:col>6</xdr:col>
      <xdr:colOff>38100</xdr:colOff>
      <xdr:row>96</xdr:row>
      <xdr:rowOff>149653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0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166180</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28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43688</xdr:rowOff>
    </xdr:from>
    <xdr:to>
      <xdr:col>55</xdr:col>
      <xdr:colOff>0</xdr:colOff>
      <xdr:row>39</xdr:row>
      <xdr:rowOff>43688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02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43561</xdr:rowOff>
    </xdr:from>
    <xdr:to>
      <xdr:col>50</xdr:col>
      <xdr:colOff>114300</xdr:colOff>
      <xdr:row>39</xdr:row>
      <xdr:rowOff>43688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0111"/>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43434</xdr:rowOff>
    </xdr:from>
    <xdr:to>
      <xdr:col>45</xdr:col>
      <xdr:colOff>177800</xdr:colOff>
      <xdr:row>39</xdr:row>
      <xdr:rowOff>43561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2998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43180</xdr:rowOff>
    </xdr:from>
    <xdr:to>
      <xdr:col>41</xdr:col>
      <xdr:colOff>50800</xdr:colOff>
      <xdr:row>39</xdr:row>
      <xdr:rowOff>43434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29730"/>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164338</xdr:rowOff>
    </xdr:from>
    <xdr:to>
      <xdr:col>55</xdr:col>
      <xdr:colOff>50800</xdr:colOff>
      <xdr:row>39</xdr:row>
      <xdr:rowOff>94488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79265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164338</xdr:rowOff>
    </xdr:from>
    <xdr:to>
      <xdr:col>50</xdr:col>
      <xdr:colOff>165100</xdr:colOff>
      <xdr:row>39</xdr:row>
      <xdr:rowOff>94488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85615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164211</xdr:rowOff>
    </xdr:from>
    <xdr:to>
      <xdr:col>46</xdr:col>
      <xdr:colOff>38100</xdr:colOff>
      <xdr:row>39</xdr:row>
      <xdr:rowOff>94361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85488</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164084</xdr:rowOff>
    </xdr:from>
    <xdr:to>
      <xdr:col>41</xdr:col>
      <xdr:colOff>101600</xdr:colOff>
      <xdr:row>39</xdr:row>
      <xdr:rowOff>94234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85361</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1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163830</xdr:rowOff>
    </xdr:from>
    <xdr:to>
      <xdr:col>36</xdr:col>
      <xdr:colOff>165100</xdr:colOff>
      <xdr:row>39</xdr:row>
      <xdr:rowOff>93980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85107</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24229</xdr:rowOff>
    </xdr:from>
    <xdr:to>
      <xdr:col>55</xdr:col>
      <xdr:colOff>0</xdr:colOff>
      <xdr:row>57</xdr:row>
      <xdr:rowOff>43195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796879"/>
          <a:ext cx="838200" cy="1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14588</xdr:rowOff>
    </xdr:from>
    <xdr:to>
      <xdr:col>50</xdr:col>
      <xdr:colOff>114300</xdr:colOff>
      <xdr:row>57</xdr:row>
      <xdr:rowOff>24229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87238"/>
          <a:ext cx="889000" cy="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14588</xdr:rowOff>
    </xdr:from>
    <xdr:to>
      <xdr:col>45</xdr:col>
      <xdr:colOff>177800</xdr:colOff>
      <xdr:row>57</xdr:row>
      <xdr:rowOff>26705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87238"/>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11243</xdr:rowOff>
    </xdr:from>
    <xdr:to>
      <xdr:col>41</xdr:col>
      <xdr:colOff>50800</xdr:colOff>
      <xdr:row>57</xdr:row>
      <xdr:rowOff>26705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783893"/>
          <a:ext cx="889000" cy="1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163845</xdr:rowOff>
    </xdr:from>
    <xdr:to>
      <xdr:col>55</xdr:col>
      <xdr:colOff>50800</xdr:colOff>
      <xdr:row>57</xdr:row>
      <xdr:rowOff>93995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15272</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1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144879</xdr:rowOff>
    </xdr:from>
    <xdr:to>
      <xdr:col>50</xdr:col>
      <xdr:colOff>165100</xdr:colOff>
      <xdr:row>57</xdr:row>
      <xdr:rowOff>75029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4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91556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2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135238</xdr:rowOff>
    </xdr:from>
    <xdr:to>
      <xdr:col>46</xdr:col>
      <xdr:colOff>38100</xdr:colOff>
      <xdr:row>57</xdr:row>
      <xdr:rowOff>65388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3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81915</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51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147355</xdr:rowOff>
    </xdr:from>
    <xdr:to>
      <xdr:col>41</xdr:col>
      <xdr:colOff>101600</xdr:colOff>
      <xdr:row>57</xdr:row>
      <xdr:rowOff>77505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94032</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52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131893</xdr:rowOff>
    </xdr:from>
    <xdr:to>
      <xdr:col>36</xdr:col>
      <xdr:colOff>165100</xdr:colOff>
      <xdr:row>57</xdr:row>
      <xdr:rowOff>62043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3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78570</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50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23064</xdr:rowOff>
    </xdr:from>
    <xdr:to>
      <xdr:col>55</xdr:col>
      <xdr:colOff>0</xdr:colOff>
      <xdr:row>76</xdr:row>
      <xdr:rowOff>121413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881814"/>
          <a:ext cx="838200" cy="2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23064</xdr:rowOff>
    </xdr:from>
    <xdr:to>
      <xdr:col>50</xdr:col>
      <xdr:colOff>114300</xdr:colOff>
      <xdr:row>77</xdr:row>
      <xdr:rowOff>57491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881814"/>
          <a:ext cx="889000" cy="37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57491</xdr:rowOff>
    </xdr:from>
    <xdr:to>
      <xdr:col>45</xdr:col>
      <xdr:colOff>177800</xdr:colOff>
      <xdr:row>77</xdr:row>
      <xdr:rowOff>119252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59141"/>
          <a:ext cx="889000" cy="6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113770</xdr:rowOff>
    </xdr:from>
    <xdr:to>
      <xdr:col>41</xdr:col>
      <xdr:colOff>50800</xdr:colOff>
      <xdr:row>77</xdr:row>
      <xdr:rowOff>119252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15420"/>
          <a:ext cx="8890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70613</xdr:rowOff>
    </xdr:from>
    <xdr:to>
      <xdr:col>55</xdr:col>
      <xdr:colOff>50800</xdr:colOff>
      <xdr:row>77</xdr:row>
      <xdr:rowOff>763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93489</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5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143714</xdr:rowOff>
    </xdr:from>
    <xdr:to>
      <xdr:col>50</xdr:col>
      <xdr:colOff>165100</xdr:colOff>
      <xdr:row>75</xdr:row>
      <xdr:rowOff>73864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83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90391</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260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6691</xdr:rowOff>
    </xdr:from>
    <xdr:to>
      <xdr:col>46</xdr:col>
      <xdr:colOff>38100</xdr:colOff>
      <xdr:row>77</xdr:row>
      <xdr:rowOff>108291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0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124818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8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68452</xdr:rowOff>
    </xdr:from>
    <xdr:to>
      <xdr:col>41</xdr:col>
      <xdr:colOff>101600</xdr:colOff>
      <xdr:row>77</xdr:row>
      <xdr:rowOff>170052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7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4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62970</xdr:rowOff>
    </xdr:from>
    <xdr:to>
      <xdr:col>36</xdr:col>
      <xdr:colOff>165100</xdr:colOff>
      <xdr:row>77</xdr:row>
      <xdr:rowOff>164570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9647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3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108139</xdr:rowOff>
    </xdr:from>
    <xdr:to>
      <xdr:col>55</xdr:col>
      <xdr:colOff>0</xdr:colOff>
      <xdr:row>96</xdr:row>
      <xdr:rowOff>50682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395889"/>
          <a:ext cx="838200" cy="11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108139</xdr:rowOff>
    </xdr:from>
    <xdr:to>
      <xdr:col>50</xdr:col>
      <xdr:colOff>114300</xdr:colOff>
      <xdr:row>97</xdr:row>
      <xdr:rowOff>3594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395889"/>
          <a:ext cx="889000" cy="23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6567</xdr:rowOff>
    </xdr:from>
    <xdr:to>
      <xdr:col>45</xdr:col>
      <xdr:colOff>177800</xdr:colOff>
      <xdr:row>97</xdr:row>
      <xdr:rowOff>3594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465767"/>
          <a:ext cx="889000" cy="16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6567</xdr:rowOff>
    </xdr:from>
    <xdr:to>
      <xdr:col>41</xdr:col>
      <xdr:colOff>50800</xdr:colOff>
      <xdr:row>97</xdr:row>
      <xdr:rowOff>53719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465767"/>
          <a:ext cx="889000" cy="21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171332</xdr:rowOff>
    </xdr:from>
    <xdr:to>
      <xdr:col>55</xdr:col>
      <xdr:colOff>50800</xdr:colOff>
      <xdr:row>96</xdr:row>
      <xdr:rowOff>101482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5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22759</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1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57339</xdr:rowOff>
    </xdr:from>
    <xdr:to>
      <xdr:col>50</xdr:col>
      <xdr:colOff>165100</xdr:colOff>
      <xdr:row>95</xdr:row>
      <xdr:rowOff>158939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3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4016</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12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124244</xdr:rowOff>
    </xdr:from>
    <xdr:to>
      <xdr:col>46</xdr:col>
      <xdr:colOff>38100</xdr:colOff>
      <xdr:row>97</xdr:row>
      <xdr:rowOff>54394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70921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35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127217</xdr:rowOff>
    </xdr:from>
    <xdr:to>
      <xdr:col>41</xdr:col>
      <xdr:colOff>101600</xdr:colOff>
      <xdr:row>96</xdr:row>
      <xdr:rowOff>57367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73894</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19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2919</xdr:rowOff>
    </xdr:from>
    <xdr:to>
      <xdr:col>36</xdr:col>
      <xdr:colOff>165100</xdr:colOff>
      <xdr:row>97</xdr:row>
      <xdr:rowOff>104519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3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121046</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40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129941</xdr:rowOff>
    </xdr:from>
    <xdr:to>
      <xdr:col>85</xdr:col>
      <xdr:colOff>127000</xdr:colOff>
      <xdr:row>38</xdr:row>
      <xdr:rowOff>113931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30691"/>
          <a:ext cx="838200" cy="49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107250</xdr:rowOff>
    </xdr:from>
    <xdr:to>
      <xdr:col>81</xdr:col>
      <xdr:colOff>50800</xdr:colOff>
      <xdr:row>38</xdr:row>
      <xdr:rowOff>113931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622350"/>
          <a:ext cx="889000" cy="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92393</xdr:rowOff>
    </xdr:from>
    <xdr:to>
      <xdr:col>76</xdr:col>
      <xdr:colOff>114300</xdr:colOff>
      <xdr:row>38</xdr:row>
      <xdr:rowOff>107250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07493"/>
          <a:ext cx="889000" cy="1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92393</xdr:rowOff>
    </xdr:from>
    <xdr:to>
      <xdr:col>71</xdr:col>
      <xdr:colOff>177800</xdr:colOff>
      <xdr:row>38</xdr:row>
      <xdr:rowOff>92561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07493"/>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79141</xdr:rowOff>
    </xdr:from>
    <xdr:to>
      <xdr:col>85</xdr:col>
      <xdr:colOff>177800</xdr:colOff>
      <xdr:row>36</xdr:row>
      <xdr:rowOff>9291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102018</xdr:rowOff>
    </xdr:from>
    <xdr:ext cx="599010"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63131</xdr:rowOff>
    </xdr:from>
    <xdr:to>
      <xdr:col>81</xdr:col>
      <xdr:colOff>101600</xdr:colOff>
      <xdr:row>38</xdr:row>
      <xdr:rowOff>164731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155858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7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56450</xdr:rowOff>
    </xdr:from>
    <xdr:to>
      <xdr:col>76</xdr:col>
      <xdr:colOff>165100</xdr:colOff>
      <xdr:row>38</xdr:row>
      <xdr:rowOff>158050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3127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41593</xdr:rowOff>
    </xdr:from>
    <xdr:to>
      <xdr:col>72</xdr:col>
      <xdr:colOff>38100</xdr:colOff>
      <xdr:row>38</xdr:row>
      <xdr:rowOff>143193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5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159720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3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41761</xdr:rowOff>
    </xdr:from>
    <xdr:to>
      <xdr:col>67</xdr:col>
      <xdr:colOff>101600</xdr:colOff>
      <xdr:row>38</xdr:row>
      <xdr:rowOff>143361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159888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3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24122</xdr:rowOff>
    </xdr:from>
    <xdr:to>
      <xdr:col>85</xdr:col>
      <xdr:colOff>127000</xdr:colOff>
      <xdr:row>57</xdr:row>
      <xdr:rowOff>28632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96772"/>
          <a:ext cx="838200" cy="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89508</xdr:rowOff>
    </xdr:from>
    <xdr:to>
      <xdr:col>81</xdr:col>
      <xdr:colOff>50800</xdr:colOff>
      <xdr:row>57</xdr:row>
      <xdr:rowOff>28632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347808"/>
          <a:ext cx="889000" cy="45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154376</xdr:rowOff>
    </xdr:from>
    <xdr:to>
      <xdr:col>76</xdr:col>
      <xdr:colOff>114300</xdr:colOff>
      <xdr:row>54</xdr:row>
      <xdr:rowOff>89508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8898326"/>
          <a:ext cx="889000" cy="44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154376</xdr:rowOff>
    </xdr:from>
    <xdr:to>
      <xdr:col>71</xdr:col>
      <xdr:colOff>177800</xdr:colOff>
      <xdr:row>57</xdr:row>
      <xdr:rowOff>53929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8898326"/>
          <a:ext cx="889000" cy="92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144772</xdr:rowOff>
    </xdr:from>
    <xdr:to>
      <xdr:col>85</xdr:col>
      <xdr:colOff>177800</xdr:colOff>
      <xdr:row>57</xdr:row>
      <xdr:rowOff>74922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4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167649</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9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149282</xdr:rowOff>
    </xdr:from>
    <xdr:to>
      <xdr:col>81</xdr:col>
      <xdr:colOff>101600</xdr:colOff>
      <xdr:row>57</xdr:row>
      <xdr:rowOff>79432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95959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52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38708</xdr:rowOff>
    </xdr:from>
    <xdr:to>
      <xdr:col>76</xdr:col>
      <xdr:colOff>165100</xdr:colOff>
      <xdr:row>54</xdr:row>
      <xdr:rowOff>140308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2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156835</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07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103576</xdr:rowOff>
    </xdr:from>
    <xdr:to>
      <xdr:col>72</xdr:col>
      <xdr:colOff>38100</xdr:colOff>
      <xdr:row>52</xdr:row>
      <xdr:rowOff>33726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884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50253</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862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3129</xdr:rowOff>
    </xdr:from>
    <xdr:to>
      <xdr:col>67</xdr:col>
      <xdr:colOff>101600</xdr:colOff>
      <xdr:row>57</xdr:row>
      <xdr:rowOff>104729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95856</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86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98870</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0"/>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48070</xdr:rowOff>
    </xdr:from>
    <xdr:to>
      <xdr:col>67</xdr:col>
      <xdr:colOff>101600</xdr:colOff>
      <xdr:row>79</xdr:row>
      <xdr:rowOff>149670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140797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12522</xdr:rowOff>
    </xdr:from>
    <xdr:to>
      <xdr:col>85</xdr:col>
      <xdr:colOff>127000</xdr:colOff>
      <xdr:row>95</xdr:row>
      <xdr:rowOff>29071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300272"/>
          <a:ext cx="838200" cy="1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11601</xdr:rowOff>
    </xdr:from>
    <xdr:to>
      <xdr:col>81</xdr:col>
      <xdr:colOff>50800</xdr:colOff>
      <xdr:row>95</xdr:row>
      <xdr:rowOff>12522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5956451"/>
          <a:ext cx="889000" cy="34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11601</xdr:rowOff>
    </xdr:from>
    <xdr:to>
      <xdr:col>76</xdr:col>
      <xdr:colOff>114300</xdr:colOff>
      <xdr:row>95</xdr:row>
      <xdr:rowOff>151096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5956451"/>
          <a:ext cx="889000" cy="48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151096</xdr:rowOff>
    </xdr:from>
    <xdr:to>
      <xdr:col>71</xdr:col>
      <xdr:colOff>177800</xdr:colOff>
      <xdr:row>95</xdr:row>
      <xdr:rowOff>169152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38846"/>
          <a:ext cx="889000" cy="1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149721</xdr:rowOff>
    </xdr:from>
    <xdr:to>
      <xdr:col>85</xdr:col>
      <xdr:colOff>177800</xdr:colOff>
      <xdr:row>95</xdr:row>
      <xdr:rowOff>79871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6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1148</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11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133172</xdr:rowOff>
    </xdr:from>
    <xdr:to>
      <xdr:col>81</xdr:col>
      <xdr:colOff>101600</xdr:colOff>
      <xdr:row>95</xdr:row>
      <xdr:rowOff>63322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2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79849</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02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132251</xdr:rowOff>
    </xdr:from>
    <xdr:to>
      <xdr:col>76</xdr:col>
      <xdr:colOff>165100</xdr:colOff>
      <xdr:row>93</xdr:row>
      <xdr:rowOff>62401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59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78928</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568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100296</xdr:rowOff>
    </xdr:from>
    <xdr:to>
      <xdr:col>72</xdr:col>
      <xdr:colOff>38100</xdr:colOff>
      <xdr:row>96</xdr:row>
      <xdr:rowOff>30446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8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46973</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1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118352</xdr:rowOff>
    </xdr:from>
    <xdr:to>
      <xdr:col>67</xdr:col>
      <xdr:colOff>101600</xdr:colOff>
      <xdr:row>96</xdr:row>
      <xdr:rowOff>48502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65029</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18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議会費・衛生費・土木費・公債費は類似団体と比べて高くなっている。主な要因としては、小規模自治体であるがために削減し辛い一定の経費が住民一人当たりで見たとき高くなっていると思われる。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また、令和元年度において民生費及び消防費が高くなっているのは大型事業である保育所建設事業及び防災行政無線デジタル化事業を行っているためである。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なお、公債費が高い数値となっているのは大型の事業を行った影響が大きく、今後も大型事業を用いた起債の償還により高い数値が続くが、計画的な事業実施を図り抑制に努める。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財政調整基金残高については、主に償還額の増加に伴って取崩を行っており、前年度から</a:t>
          </a:r>
          <a:r>
            <a:rPr kumimoji="1" lang="en-US" altLang="ja-JP" sz="1400">
              <a:latin typeface="ＭＳ ゴシック" pitchFamily="49" charset="-128"/>
              <a:ea typeface="ＭＳ ゴシック" pitchFamily="49" charset="-128"/>
            </a:rPr>
            <a:t>12.04</a:t>
          </a:r>
          <a:r>
            <a:rPr kumimoji="1" lang="ja-JP" altLang="en-US" sz="1400">
              <a:latin typeface="ＭＳ ゴシック" pitchFamily="49" charset="-128"/>
              <a:ea typeface="ＭＳ ゴシック" pitchFamily="49" charset="-128"/>
            </a:rPr>
            <a:t>ポイントの減となっている。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今後も事務事業の見直し等、計画的な財政運営に努める。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一般会計、特別会計とも赤字額は無く、今後も健全な財政運営に努める。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40" t="s">
        <v>80</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c r="CP1" s="440"/>
      <c r="CQ1" s="440"/>
      <c r="CR1" s="440"/>
      <c r="CS1" s="440"/>
      <c r="CT1" s="440"/>
      <c r="CU1" s="440"/>
      <c r="CV1" s="440"/>
      <c r="CW1" s="440"/>
      <c r="CX1" s="440"/>
      <c r="CY1" s="440"/>
      <c r="CZ1" s="440"/>
      <c r="DA1" s="440"/>
      <c r="DB1" s="440"/>
      <c r="DC1" s="440"/>
      <c r="DD1" s="440"/>
      <c r="DE1" s="440"/>
      <c r="DF1" s="440"/>
      <c r="DG1" s="440"/>
      <c r="DH1" s="440"/>
      <c r="DI1" s="440"/>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41" t="s">
        <v>82</v>
      </c>
      <c r="C3" s="442"/>
      <c r="D3" s="442"/>
      <c r="E3" s="443"/>
      <c r="F3" s="443"/>
      <c r="G3" s="443"/>
      <c r="H3" s="443"/>
      <c r="I3" s="443"/>
      <c r="J3" s="443"/>
      <c r="K3" s="443"/>
      <c r="L3" s="443" t="s">
        <v>83</v>
      </c>
      <c r="M3" s="443"/>
      <c r="N3" s="443"/>
      <c r="O3" s="443"/>
      <c r="P3" s="443"/>
      <c r="Q3" s="443"/>
      <c r="R3" s="450"/>
      <c r="S3" s="450"/>
      <c r="T3" s="450"/>
      <c r="U3" s="450"/>
      <c r="V3" s="451"/>
      <c r="W3" s="425" t="s">
        <v>84</v>
      </c>
      <c r="X3" s="426"/>
      <c r="Y3" s="426"/>
      <c r="Z3" s="426"/>
      <c r="AA3" s="426"/>
      <c r="AB3" s="442"/>
      <c r="AC3" s="450" t="s">
        <v>85</v>
      </c>
      <c r="AD3" s="426"/>
      <c r="AE3" s="426"/>
      <c r="AF3" s="426"/>
      <c r="AG3" s="426"/>
      <c r="AH3" s="426"/>
      <c r="AI3" s="426"/>
      <c r="AJ3" s="426"/>
      <c r="AK3" s="426"/>
      <c r="AL3" s="427"/>
      <c r="AM3" s="425" t="s">
        <v>86</v>
      </c>
      <c r="AN3" s="426"/>
      <c r="AO3" s="426"/>
      <c r="AP3" s="426"/>
      <c r="AQ3" s="426"/>
      <c r="AR3" s="426"/>
      <c r="AS3" s="426"/>
      <c r="AT3" s="426"/>
      <c r="AU3" s="426"/>
      <c r="AV3" s="426"/>
      <c r="AW3" s="426"/>
      <c r="AX3" s="427"/>
      <c r="AY3" s="462" t="s">
        <v>1</v>
      </c>
      <c r="AZ3" s="463"/>
      <c r="BA3" s="463"/>
      <c r="BB3" s="463"/>
      <c r="BC3" s="463"/>
      <c r="BD3" s="463"/>
      <c r="BE3" s="463"/>
      <c r="BF3" s="463"/>
      <c r="BG3" s="463"/>
      <c r="BH3" s="463"/>
      <c r="BI3" s="463"/>
      <c r="BJ3" s="463"/>
      <c r="BK3" s="463"/>
      <c r="BL3" s="463"/>
      <c r="BM3" s="464"/>
      <c r="BN3" s="425" t="s">
        <v>87</v>
      </c>
      <c r="BO3" s="426"/>
      <c r="BP3" s="426"/>
      <c r="BQ3" s="426"/>
      <c r="BR3" s="426"/>
      <c r="BS3" s="426"/>
      <c r="BT3" s="426"/>
      <c r="BU3" s="427"/>
      <c r="BV3" s="425" t="s">
        <v>88</v>
      </c>
      <c r="BW3" s="426"/>
      <c r="BX3" s="426"/>
      <c r="BY3" s="426"/>
      <c r="BZ3" s="426"/>
      <c r="CA3" s="426"/>
      <c r="CB3" s="426"/>
      <c r="CC3" s="427"/>
      <c r="CD3" s="462" t="s">
        <v>1</v>
      </c>
      <c r="CE3" s="463"/>
      <c r="CF3" s="463"/>
      <c r="CG3" s="463"/>
      <c r="CH3" s="463"/>
      <c r="CI3" s="463"/>
      <c r="CJ3" s="463"/>
      <c r="CK3" s="463"/>
      <c r="CL3" s="463"/>
      <c r="CM3" s="463"/>
      <c r="CN3" s="463"/>
      <c r="CO3" s="463"/>
      <c r="CP3" s="463"/>
      <c r="CQ3" s="463"/>
      <c r="CR3" s="463"/>
      <c r="CS3" s="464"/>
      <c r="CT3" s="425" t="s">
        <v>89</v>
      </c>
      <c r="CU3" s="426"/>
      <c r="CV3" s="426"/>
      <c r="CW3" s="426"/>
      <c r="CX3" s="426"/>
      <c r="CY3" s="426"/>
      <c r="CZ3" s="426"/>
      <c r="DA3" s="427"/>
      <c r="DB3" s="425" t="s">
        <v>90</v>
      </c>
      <c r="DC3" s="426"/>
      <c r="DD3" s="426"/>
      <c r="DE3" s="426"/>
      <c r="DF3" s="426"/>
      <c r="DG3" s="426"/>
      <c r="DH3" s="426"/>
      <c r="DI3" s="427"/>
      <c r="DJ3" s="184"/>
      <c r="DK3" s="184"/>
      <c r="DL3" s="184"/>
      <c r="DM3" s="184"/>
      <c r="DN3" s="184"/>
      <c r="DO3" s="184"/>
    </row>
    <row r="4" spans="1:119" ht="18.75" customHeight="1" x14ac:dyDescent="0.15">
      <c r="A4" s="185"/>
      <c r="B4" s="444"/>
      <c r="C4" s="445"/>
      <c r="D4" s="445"/>
      <c r="E4" s="446"/>
      <c r="F4" s="446"/>
      <c r="G4" s="446"/>
      <c r="H4" s="446"/>
      <c r="I4" s="446"/>
      <c r="J4" s="446"/>
      <c r="K4" s="446"/>
      <c r="L4" s="446"/>
      <c r="M4" s="446"/>
      <c r="N4" s="446"/>
      <c r="O4" s="446"/>
      <c r="P4" s="446"/>
      <c r="Q4" s="446"/>
      <c r="R4" s="452"/>
      <c r="S4" s="452"/>
      <c r="T4" s="452"/>
      <c r="U4" s="452"/>
      <c r="V4" s="453"/>
      <c r="W4" s="456"/>
      <c r="X4" s="457"/>
      <c r="Y4" s="457"/>
      <c r="Z4" s="457"/>
      <c r="AA4" s="457"/>
      <c r="AB4" s="445"/>
      <c r="AC4" s="452"/>
      <c r="AD4" s="457"/>
      <c r="AE4" s="457"/>
      <c r="AF4" s="457"/>
      <c r="AG4" s="457"/>
      <c r="AH4" s="457"/>
      <c r="AI4" s="457"/>
      <c r="AJ4" s="457"/>
      <c r="AK4" s="457"/>
      <c r="AL4" s="460"/>
      <c r="AM4" s="458"/>
      <c r="AN4" s="459"/>
      <c r="AO4" s="459"/>
      <c r="AP4" s="459"/>
      <c r="AQ4" s="459"/>
      <c r="AR4" s="459"/>
      <c r="AS4" s="459"/>
      <c r="AT4" s="459"/>
      <c r="AU4" s="459"/>
      <c r="AV4" s="459"/>
      <c r="AW4" s="459"/>
      <c r="AX4" s="461"/>
      <c r="AY4" s="428" t="s">
        <v>91</v>
      </c>
      <c r="AZ4" s="429"/>
      <c r="BA4" s="429"/>
      <c r="BB4" s="429"/>
      <c r="BC4" s="429"/>
      <c r="BD4" s="429"/>
      <c r="BE4" s="429"/>
      <c r="BF4" s="429"/>
      <c r="BG4" s="429"/>
      <c r="BH4" s="429"/>
      <c r="BI4" s="429"/>
      <c r="BJ4" s="429"/>
      <c r="BK4" s="429"/>
      <c r="BL4" s="429"/>
      <c r="BM4" s="430"/>
      <c r="BN4" s="431">
        <v>2046944</v>
      </c>
      <c r="BO4" s="432"/>
      <c r="BP4" s="432"/>
      <c r="BQ4" s="432"/>
      <c r="BR4" s="432"/>
      <c r="BS4" s="432"/>
      <c r="BT4" s="432"/>
      <c r="BU4" s="433"/>
      <c r="BV4" s="431">
        <v>1856879</v>
      </c>
      <c r="BW4" s="432"/>
      <c r="BX4" s="432"/>
      <c r="BY4" s="432"/>
      <c r="BZ4" s="432"/>
      <c r="CA4" s="432"/>
      <c r="CB4" s="432"/>
      <c r="CC4" s="433"/>
      <c r="CD4" s="434" t="s">
        <v>92</v>
      </c>
      <c r="CE4" s="435"/>
      <c r="CF4" s="435"/>
      <c r="CG4" s="435"/>
      <c r="CH4" s="435"/>
      <c r="CI4" s="435"/>
      <c r="CJ4" s="435"/>
      <c r="CK4" s="435"/>
      <c r="CL4" s="435"/>
      <c r="CM4" s="435"/>
      <c r="CN4" s="435"/>
      <c r="CO4" s="435"/>
      <c r="CP4" s="435"/>
      <c r="CQ4" s="435"/>
      <c r="CR4" s="435"/>
      <c r="CS4" s="436"/>
      <c r="CT4" s="437">
        <v>10.6</v>
      </c>
      <c r="CU4" s="438"/>
      <c r="CV4" s="438"/>
      <c r="CW4" s="438"/>
      <c r="CX4" s="438"/>
      <c r="CY4" s="438"/>
      <c r="CZ4" s="438"/>
      <c r="DA4" s="439"/>
      <c r="DB4" s="437">
        <v>8.6</v>
      </c>
      <c r="DC4" s="438"/>
      <c r="DD4" s="438"/>
      <c r="DE4" s="438"/>
      <c r="DF4" s="438"/>
      <c r="DG4" s="438"/>
      <c r="DH4" s="438"/>
      <c r="DI4" s="439"/>
      <c r="DJ4" s="184"/>
      <c r="DK4" s="184"/>
      <c r="DL4" s="184"/>
      <c r="DM4" s="184"/>
      <c r="DN4" s="184"/>
      <c r="DO4" s="184"/>
    </row>
    <row r="5" spans="1:119" ht="18.75" customHeight="1" x14ac:dyDescent="0.15">
      <c r="A5" s="185"/>
      <c r="B5" s="447"/>
      <c r="C5" s="448"/>
      <c r="D5" s="448"/>
      <c r="E5" s="449"/>
      <c r="F5" s="449"/>
      <c r="G5" s="449"/>
      <c r="H5" s="449"/>
      <c r="I5" s="449"/>
      <c r="J5" s="449"/>
      <c r="K5" s="449"/>
      <c r="L5" s="449"/>
      <c r="M5" s="449"/>
      <c r="N5" s="449"/>
      <c r="O5" s="449"/>
      <c r="P5" s="449"/>
      <c r="Q5" s="449"/>
      <c r="R5" s="454"/>
      <c r="S5" s="454"/>
      <c r="T5" s="454"/>
      <c r="U5" s="454"/>
      <c r="V5" s="455"/>
      <c r="W5" s="458"/>
      <c r="X5" s="459"/>
      <c r="Y5" s="459"/>
      <c r="Z5" s="459"/>
      <c r="AA5" s="459"/>
      <c r="AB5" s="448"/>
      <c r="AC5" s="454"/>
      <c r="AD5" s="459"/>
      <c r="AE5" s="459"/>
      <c r="AF5" s="459"/>
      <c r="AG5" s="459"/>
      <c r="AH5" s="459"/>
      <c r="AI5" s="459"/>
      <c r="AJ5" s="459"/>
      <c r="AK5" s="459"/>
      <c r="AL5" s="461"/>
      <c r="AM5" s="497" t="s">
        <v>93</v>
      </c>
      <c r="AN5" s="498"/>
      <c r="AO5" s="498"/>
      <c r="AP5" s="498"/>
      <c r="AQ5" s="498"/>
      <c r="AR5" s="498"/>
      <c r="AS5" s="498"/>
      <c r="AT5" s="499"/>
      <c r="AU5" s="500" t="s">
        <v>94</v>
      </c>
      <c r="AV5" s="501"/>
      <c r="AW5" s="501"/>
      <c r="AX5" s="501"/>
      <c r="AY5" s="502" t="s">
        <v>95</v>
      </c>
      <c r="AZ5" s="503"/>
      <c r="BA5" s="503"/>
      <c r="BB5" s="503"/>
      <c r="BC5" s="503"/>
      <c r="BD5" s="503"/>
      <c r="BE5" s="503"/>
      <c r="BF5" s="503"/>
      <c r="BG5" s="503"/>
      <c r="BH5" s="503"/>
      <c r="BI5" s="503"/>
      <c r="BJ5" s="503"/>
      <c r="BK5" s="503"/>
      <c r="BL5" s="503"/>
      <c r="BM5" s="504"/>
      <c r="BN5" s="468">
        <v>1959802</v>
      </c>
      <c r="BO5" s="469"/>
      <c r="BP5" s="469"/>
      <c r="BQ5" s="469"/>
      <c r="BR5" s="469"/>
      <c r="BS5" s="469"/>
      <c r="BT5" s="469"/>
      <c r="BU5" s="470"/>
      <c r="BV5" s="468">
        <v>1787584</v>
      </c>
      <c r="BW5" s="469"/>
      <c r="BX5" s="469"/>
      <c r="BY5" s="469"/>
      <c r="BZ5" s="469"/>
      <c r="CA5" s="469"/>
      <c r="CB5" s="469"/>
      <c r="CC5" s="470"/>
      <c r="CD5" s="471" t="s">
        <v>96</v>
      </c>
      <c r="CE5" s="472"/>
      <c r="CF5" s="472"/>
      <c r="CG5" s="472"/>
      <c r="CH5" s="472"/>
      <c r="CI5" s="472"/>
      <c r="CJ5" s="472"/>
      <c r="CK5" s="472"/>
      <c r="CL5" s="472"/>
      <c r="CM5" s="472"/>
      <c r="CN5" s="472"/>
      <c r="CO5" s="472"/>
      <c r="CP5" s="472"/>
      <c r="CQ5" s="472"/>
      <c r="CR5" s="472"/>
      <c r="CS5" s="473"/>
      <c r="CT5" s="465">
        <v>94.4</v>
      </c>
      <c r="CU5" s="466"/>
      <c r="CV5" s="466"/>
      <c r="CW5" s="466"/>
      <c r="CX5" s="466"/>
      <c r="CY5" s="466"/>
      <c r="CZ5" s="466"/>
      <c r="DA5" s="467"/>
      <c r="DB5" s="465">
        <v>92.1</v>
      </c>
      <c r="DC5" s="466"/>
      <c r="DD5" s="466"/>
      <c r="DE5" s="466"/>
      <c r="DF5" s="466"/>
      <c r="DG5" s="466"/>
      <c r="DH5" s="466"/>
      <c r="DI5" s="467"/>
      <c r="DJ5" s="184"/>
      <c r="DK5" s="184"/>
      <c r="DL5" s="184"/>
      <c r="DM5" s="184"/>
      <c r="DN5" s="184"/>
      <c r="DO5" s="184"/>
    </row>
    <row r="6" spans="1:119" ht="18.75" customHeight="1" x14ac:dyDescent="0.15">
      <c r="A6" s="185"/>
      <c r="B6" s="474" t="s">
        <v>97</v>
      </c>
      <c r="C6" s="475"/>
      <c r="D6" s="475"/>
      <c r="E6" s="476"/>
      <c r="F6" s="476"/>
      <c r="G6" s="476"/>
      <c r="H6" s="476"/>
      <c r="I6" s="476"/>
      <c r="J6" s="476"/>
      <c r="K6" s="476"/>
      <c r="L6" s="476" t="s">
        <v>98</v>
      </c>
      <c r="M6" s="476"/>
      <c r="N6" s="476"/>
      <c r="O6" s="476"/>
      <c r="P6" s="476"/>
      <c r="Q6" s="476"/>
      <c r="R6" s="480"/>
      <c r="S6" s="480"/>
      <c r="T6" s="480"/>
      <c r="U6" s="480"/>
      <c r="V6" s="481"/>
      <c r="W6" s="484" t="s">
        <v>99</v>
      </c>
      <c r="X6" s="485"/>
      <c r="Y6" s="485"/>
      <c r="Z6" s="485"/>
      <c r="AA6" s="485"/>
      <c r="AB6" s="475"/>
      <c r="AC6" s="488" t="s">
        <v>100</v>
      </c>
      <c r="AD6" s="489"/>
      <c r="AE6" s="489"/>
      <c r="AF6" s="489"/>
      <c r="AG6" s="489"/>
      <c r="AH6" s="489"/>
      <c r="AI6" s="489"/>
      <c r="AJ6" s="489"/>
      <c r="AK6" s="489"/>
      <c r="AL6" s="490"/>
      <c r="AM6" s="497" t="s">
        <v>101</v>
      </c>
      <c r="AN6" s="498"/>
      <c r="AO6" s="498"/>
      <c r="AP6" s="498"/>
      <c r="AQ6" s="498"/>
      <c r="AR6" s="498"/>
      <c r="AS6" s="498"/>
      <c r="AT6" s="499"/>
      <c r="AU6" s="500" t="s">
        <v>102</v>
      </c>
      <c r="AV6" s="501"/>
      <c r="AW6" s="501"/>
      <c r="AX6" s="501"/>
      <c r="AY6" s="502" t="s">
        <v>103</v>
      </c>
      <c r="AZ6" s="503"/>
      <c r="BA6" s="503"/>
      <c r="BB6" s="503"/>
      <c r="BC6" s="503"/>
      <c r="BD6" s="503"/>
      <c r="BE6" s="503"/>
      <c r="BF6" s="503"/>
      <c r="BG6" s="503"/>
      <c r="BH6" s="503"/>
      <c r="BI6" s="503"/>
      <c r="BJ6" s="503"/>
      <c r="BK6" s="503"/>
      <c r="BL6" s="503"/>
      <c r="BM6" s="504"/>
      <c r="BN6" s="468">
        <v>87142</v>
      </c>
      <c r="BO6" s="469"/>
      <c r="BP6" s="469"/>
      <c r="BQ6" s="469"/>
      <c r="BR6" s="469"/>
      <c r="BS6" s="469"/>
      <c r="BT6" s="469"/>
      <c r="BU6" s="470"/>
      <c r="BV6" s="468">
        <v>69295</v>
      </c>
      <c r="BW6" s="469"/>
      <c r="BX6" s="469"/>
      <c r="BY6" s="469"/>
      <c r="BZ6" s="469"/>
      <c r="CA6" s="469"/>
      <c r="CB6" s="469"/>
      <c r="CC6" s="470"/>
      <c r="CD6" s="471" t="s">
        <v>104</v>
      </c>
      <c r="CE6" s="472"/>
      <c r="CF6" s="472"/>
      <c r="CG6" s="472"/>
      <c r="CH6" s="472"/>
      <c r="CI6" s="472"/>
      <c r="CJ6" s="472"/>
      <c r="CK6" s="472"/>
      <c r="CL6" s="472"/>
      <c r="CM6" s="472"/>
      <c r="CN6" s="472"/>
      <c r="CO6" s="472"/>
      <c r="CP6" s="472"/>
      <c r="CQ6" s="472"/>
      <c r="CR6" s="472"/>
      <c r="CS6" s="473"/>
      <c r="CT6" s="505">
        <v>96.9</v>
      </c>
      <c r="CU6" s="506"/>
      <c r="CV6" s="506"/>
      <c r="CW6" s="506"/>
      <c r="CX6" s="506"/>
      <c r="CY6" s="506"/>
      <c r="CZ6" s="506"/>
      <c r="DA6" s="507"/>
      <c r="DB6" s="505">
        <v>95.5</v>
      </c>
      <c r="DC6" s="506"/>
      <c r="DD6" s="506"/>
      <c r="DE6" s="506"/>
      <c r="DF6" s="506"/>
      <c r="DG6" s="506"/>
      <c r="DH6" s="506"/>
      <c r="DI6" s="507"/>
      <c r="DJ6" s="184"/>
      <c r="DK6" s="184"/>
      <c r="DL6" s="184"/>
      <c r="DM6" s="184"/>
      <c r="DN6" s="184"/>
      <c r="DO6" s="184"/>
    </row>
    <row r="7" spans="1:119" ht="18.75" customHeight="1" x14ac:dyDescent="0.15">
      <c r="A7" s="185"/>
      <c r="B7" s="444"/>
      <c r="C7" s="445"/>
      <c r="D7" s="445"/>
      <c r="E7" s="446"/>
      <c r="F7" s="446"/>
      <c r="G7" s="446"/>
      <c r="H7" s="446"/>
      <c r="I7" s="446"/>
      <c r="J7" s="446"/>
      <c r="K7" s="446"/>
      <c r="L7" s="446"/>
      <c r="M7" s="446"/>
      <c r="N7" s="446"/>
      <c r="O7" s="446"/>
      <c r="P7" s="446"/>
      <c r="Q7" s="446"/>
      <c r="R7" s="452"/>
      <c r="S7" s="452"/>
      <c r="T7" s="452"/>
      <c r="U7" s="452"/>
      <c r="V7" s="453"/>
      <c r="W7" s="456"/>
      <c r="X7" s="457"/>
      <c r="Y7" s="457"/>
      <c r="Z7" s="457"/>
      <c r="AA7" s="457"/>
      <c r="AB7" s="445"/>
      <c r="AC7" s="491"/>
      <c r="AD7" s="492"/>
      <c r="AE7" s="492"/>
      <c r="AF7" s="492"/>
      <c r="AG7" s="492"/>
      <c r="AH7" s="492"/>
      <c r="AI7" s="492"/>
      <c r="AJ7" s="492"/>
      <c r="AK7" s="492"/>
      <c r="AL7" s="493"/>
      <c r="AM7" s="497" t="s">
        <v>105</v>
      </c>
      <c r="AN7" s="498"/>
      <c r="AO7" s="498"/>
      <c r="AP7" s="498"/>
      <c r="AQ7" s="498"/>
      <c r="AR7" s="498"/>
      <c r="AS7" s="498"/>
      <c r="AT7" s="499"/>
      <c r="AU7" s="500" t="s">
        <v>94</v>
      </c>
      <c r="AV7" s="501"/>
      <c r="AW7" s="501"/>
      <c r="AX7" s="501"/>
      <c r="AY7" s="502" t="s">
        <v>106</v>
      </c>
      <c r="AZ7" s="503"/>
      <c r="BA7" s="503"/>
      <c r="BB7" s="503"/>
      <c r="BC7" s="503"/>
      <c r="BD7" s="503"/>
      <c r="BE7" s="503"/>
      <c r="BF7" s="503"/>
      <c r="BG7" s="503"/>
      <c r="BH7" s="503"/>
      <c r="BI7" s="503"/>
      <c r="BJ7" s="503"/>
      <c r="BK7" s="503"/>
      <c r="BL7" s="503"/>
      <c r="BM7" s="504"/>
      <c r="BN7" s="468">
        <v>555</v>
      </c>
      <c r="BO7" s="469"/>
      <c r="BP7" s="469"/>
      <c r="BQ7" s="469"/>
      <c r="BR7" s="469"/>
      <c r="BS7" s="469"/>
      <c r="BT7" s="469"/>
      <c r="BU7" s="470"/>
      <c r="BV7" s="468">
        <v>0</v>
      </c>
      <c r="BW7" s="469"/>
      <c r="BX7" s="469"/>
      <c r="BY7" s="469"/>
      <c r="BZ7" s="469"/>
      <c r="CA7" s="469"/>
      <c r="CB7" s="469"/>
      <c r="CC7" s="470"/>
      <c r="CD7" s="471" t="s">
        <v>107</v>
      </c>
      <c r="CE7" s="472"/>
      <c r="CF7" s="472"/>
      <c r="CG7" s="472"/>
      <c r="CH7" s="472"/>
      <c r="CI7" s="472"/>
      <c r="CJ7" s="472"/>
      <c r="CK7" s="472"/>
      <c r="CL7" s="472"/>
      <c r="CM7" s="472"/>
      <c r="CN7" s="472"/>
      <c r="CO7" s="472"/>
      <c r="CP7" s="472"/>
      <c r="CQ7" s="472"/>
      <c r="CR7" s="472"/>
      <c r="CS7" s="473"/>
      <c r="CT7" s="468">
        <v>819043</v>
      </c>
      <c r="CU7" s="469"/>
      <c r="CV7" s="469"/>
      <c r="CW7" s="469"/>
      <c r="CX7" s="469"/>
      <c r="CY7" s="469"/>
      <c r="CZ7" s="469"/>
      <c r="DA7" s="470"/>
      <c r="DB7" s="468">
        <v>809217</v>
      </c>
      <c r="DC7" s="469"/>
      <c r="DD7" s="469"/>
      <c r="DE7" s="469"/>
      <c r="DF7" s="469"/>
      <c r="DG7" s="469"/>
      <c r="DH7" s="469"/>
      <c r="DI7" s="470"/>
      <c r="DJ7" s="184"/>
      <c r="DK7" s="184"/>
      <c r="DL7" s="184"/>
      <c r="DM7" s="184"/>
      <c r="DN7" s="184"/>
      <c r="DO7" s="184"/>
    </row>
    <row r="8" spans="1:119" ht="18.75" customHeight="1" thickBot="1" x14ac:dyDescent="0.2">
      <c r="A8" s="185"/>
      <c r="B8" s="477"/>
      <c r="C8" s="478"/>
      <c r="D8" s="478"/>
      <c r="E8" s="479"/>
      <c r="F8" s="479"/>
      <c r="G8" s="479"/>
      <c r="H8" s="479"/>
      <c r="I8" s="479"/>
      <c r="J8" s="479"/>
      <c r="K8" s="479"/>
      <c r="L8" s="479"/>
      <c r="M8" s="479"/>
      <c r="N8" s="479"/>
      <c r="O8" s="479"/>
      <c r="P8" s="479"/>
      <c r="Q8" s="479"/>
      <c r="R8" s="482"/>
      <c r="S8" s="482"/>
      <c r="T8" s="482"/>
      <c r="U8" s="482"/>
      <c r="V8" s="483"/>
      <c r="W8" s="486"/>
      <c r="X8" s="487"/>
      <c r="Y8" s="487"/>
      <c r="Z8" s="487"/>
      <c r="AA8" s="487"/>
      <c r="AB8" s="478"/>
      <c r="AC8" s="494"/>
      <c r="AD8" s="495"/>
      <c r="AE8" s="495"/>
      <c r="AF8" s="495"/>
      <c r="AG8" s="495"/>
      <c r="AH8" s="495"/>
      <c r="AI8" s="495"/>
      <c r="AJ8" s="495"/>
      <c r="AK8" s="495"/>
      <c r="AL8" s="496"/>
      <c r="AM8" s="497" t="s">
        <v>108</v>
      </c>
      <c r="AN8" s="498"/>
      <c r="AO8" s="498"/>
      <c r="AP8" s="498"/>
      <c r="AQ8" s="498"/>
      <c r="AR8" s="498"/>
      <c r="AS8" s="498"/>
      <c r="AT8" s="499"/>
      <c r="AU8" s="500" t="s">
        <v>109</v>
      </c>
      <c r="AV8" s="501"/>
      <c r="AW8" s="501"/>
      <c r="AX8" s="501"/>
      <c r="AY8" s="502" t="s">
        <v>110</v>
      </c>
      <c r="AZ8" s="503"/>
      <c r="BA8" s="503"/>
      <c r="BB8" s="503"/>
      <c r="BC8" s="503"/>
      <c r="BD8" s="503"/>
      <c r="BE8" s="503"/>
      <c r="BF8" s="503"/>
      <c r="BG8" s="503"/>
      <c r="BH8" s="503"/>
      <c r="BI8" s="503"/>
      <c r="BJ8" s="503"/>
      <c r="BK8" s="503"/>
      <c r="BL8" s="503"/>
      <c r="BM8" s="504"/>
      <c r="BN8" s="468">
        <v>86587</v>
      </c>
      <c r="BO8" s="469"/>
      <c r="BP8" s="469"/>
      <c r="BQ8" s="469"/>
      <c r="BR8" s="469"/>
      <c r="BS8" s="469"/>
      <c r="BT8" s="469"/>
      <c r="BU8" s="470"/>
      <c r="BV8" s="468">
        <v>69295</v>
      </c>
      <c r="BW8" s="469"/>
      <c r="BX8" s="469"/>
      <c r="BY8" s="469"/>
      <c r="BZ8" s="469"/>
      <c r="CA8" s="469"/>
      <c r="CB8" s="469"/>
      <c r="CC8" s="470"/>
      <c r="CD8" s="471" t="s">
        <v>111</v>
      </c>
      <c r="CE8" s="472"/>
      <c r="CF8" s="472"/>
      <c r="CG8" s="472"/>
      <c r="CH8" s="472"/>
      <c r="CI8" s="472"/>
      <c r="CJ8" s="472"/>
      <c r="CK8" s="472"/>
      <c r="CL8" s="472"/>
      <c r="CM8" s="472"/>
      <c r="CN8" s="472"/>
      <c r="CO8" s="472"/>
      <c r="CP8" s="472"/>
      <c r="CQ8" s="472"/>
      <c r="CR8" s="472"/>
      <c r="CS8" s="473"/>
      <c r="CT8" s="508">
        <v>0.08</v>
      </c>
      <c r="CU8" s="509"/>
      <c r="CV8" s="509"/>
      <c r="CW8" s="509"/>
      <c r="CX8" s="509"/>
      <c r="CY8" s="509"/>
      <c r="CZ8" s="509"/>
      <c r="DA8" s="510"/>
      <c r="DB8" s="508">
        <v>0.08</v>
      </c>
      <c r="DC8" s="509"/>
      <c r="DD8" s="509"/>
      <c r="DE8" s="509"/>
      <c r="DF8" s="509"/>
      <c r="DG8" s="509"/>
      <c r="DH8" s="509"/>
      <c r="DI8" s="510"/>
      <c r="DJ8" s="184"/>
      <c r="DK8" s="184"/>
      <c r="DL8" s="184"/>
      <c r="DM8" s="184"/>
      <c r="DN8" s="184"/>
      <c r="DO8" s="184"/>
    </row>
    <row r="9" spans="1:119" ht="18.75" customHeight="1" thickBot="1" x14ac:dyDescent="0.2">
      <c r="A9" s="185"/>
      <c r="B9" s="462" t="s">
        <v>112</v>
      </c>
      <c r="C9" s="463"/>
      <c r="D9" s="463"/>
      <c r="E9" s="463"/>
      <c r="F9" s="463"/>
      <c r="G9" s="463"/>
      <c r="H9" s="463"/>
      <c r="I9" s="463"/>
      <c r="J9" s="463"/>
      <c r="K9" s="511"/>
      <c r="L9" s="512" t="s">
        <v>113</v>
      </c>
      <c r="M9" s="513"/>
      <c r="N9" s="513"/>
      <c r="O9" s="513"/>
      <c r="P9" s="513"/>
      <c r="Q9" s="514"/>
      <c r="R9" s="515">
        <v>615</v>
      </c>
      <c r="S9" s="516"/>
      <c r="T9" s="516"/>
      <c r="U9" s="516"/>
      <c r="V9" s="517"/>
      <c r="W9" s="425" t="s">
        <v>114</v>
      </c>
      <c r="X9" s="426"/>
      <c r="Y9" s="426"/>
      <c r="Z9" s="426"/>
      <c r="AA9" s="426"/>
      <c r="AB9" s="426"/>
      <c r="AC9" s="426"/>
      <c r="AD9" s="426"/>
      <c r="AE9" s="426"/>
      <c r="AF9" s="426"/>
      <c r="AG9" s="426"/>
      <c r="AH9" s="426"/>
      <c r="AI9" s="426"/>
      <c r="AJ9" s="426"/>
      <c r="AK9" s="426"/>
      <c r="AL9" s="427"/>
      <c r="AM9" s="497" t="s">
        <v>115</v>
      </c>
      <c r="AN9" s="498"/>
      <c r="AO9" s="498"/>
      <c r="AP9" s="498"/>
      <c r="AQ9" s="498"/>
      <c r="AR9" s="498"/>
      <c r="AS9" s="498"/>
      <c r="AT9" s="499"/>
      <c r="AU9" s="500" t="s">
        <v>102</v>
      </c>
      <c r="AV9" s="501"/>
      <c r="AW9" s="501"/>
      <c r="AX9" s="501"/>
      <c r="AY9" s="502" t="s">
        <v>116</v>
      </c>
      <c r="AZ9" s="503"/>
      <c r="BA9" s="503"/>
      <c r="BB9" s="503"/>
      <c r="BC9" s="503"/>
      <c r="BD9" s="503"/>
      <c r="BE9" s="503"/>
      <c r="BF9" s="503"/>
      <c r="BG9" s="503"/>
      <c r="BH9" s="503"/>
      <c r="BI9" s="503"/>
      <c r="BJ9" s="503"/>
      <c r="BK9" s="503"/>
      <c r="BL9" s="503"/>
      <c r="BM9" s="504"/>
      <c r="BN9" s="468">
        <v>17292</v>
      </c>
      <c r="BO9" s="469"/>
      <c r="BP9" s="469"/>
      <c r="BQ9" s="469"/>
      <c r="BR9" s="469"/>
      <c r="BS9" s="469"/>
      <c r="BT9" s="469"/>
      <c r="BU9" s="470"/>
      <c r="BV9" s="468">
        <v>10521</v>
      </c>
      <c r="BW9" s="469"/>
      <c r="BX9" s="469"/>
      <c r="BY9" s="469"/>
      <c r="BZ9" s="469"/>
      <c r="CA9" s="469"/>
      <c r="CB9" s="469"/>
      <c r="CC9" s="470"/>
      <c r="CD9" s="471" t="s">
        <v>117</v>
      </c>
      <c r="CE9" s="472"/>
      <c r="CF9" s="472"/>
      <c r="CG9" s="472"/>
      <c r="CH9" s="472"/>
      <c r="CI9" s="472"/>
      <c r="CJ9" s="472"/>
      <c r="CK9" s="472"/>
      <c r="CL9" s="472"/>
      <c r="CM9" s="472"/>
      <c r="CN9" s="472"/>
      <c r="CO9" s="472"/>
      <c r="CP9" s="472"/>
      <c r="CQ9" s="472"/>
      <c r="CR9" s="472"/>
      <c r="CS9" s="473"/>
      <c r="CT9" s="465">
        <v>18.7</v>
      </c>
      <c r="CU9" s="466"/>
      <c r="CV9" s="466"/>
      <c r="CW9" s="466"/>
      <c r="CX9" s="466"/>
      <c r="CY9" s="466"/>
      <c r="CZ9" s="466"/>
      <c r="DA9" s="467"/>
      <c r="DB9" s="465">
        <v>19.7</v>
      </c>
      <c r="DC9" s="466"/>
      <c r="DD9" s="466"/>
      <c r="DE9" s="466"/>
      <c r="DF9" s="466"/>
      <c r="DG9" s="466"/>
      <c r="DH9" s="466"/>
      <c r="DI9" s="467"/>
      <c r="DJ9" s="184"/>
      <c r="DK9" s="184"/>
      <c r="DL9" s="184"/>
      <c r="DM9" s="184"/>
      <c r="DN9" s="184"/>
      <c r="DO9" s="184"/>
    </row>
    <row r="10" spans="1:119" ht="18.75" customHeight="1" thickBot="1" x14ac:dyDescent="0.2">
      <c r="A10" s="185"/>
      <c r="B10" s="462"/>
      <c r="C10" s="463"/>
      <c r="D10" s="463"/>
      <c r="E10" s="463"/>
      <c r="F10" s="463"/>
      <c r="G10" s="463"/>
      <c r="H10" s="463"/>
      <c r="I10" s="463"/>
      <c r="J10" s="463"/>
      <c r="K10" s="511"/>
      <c r="L10" s="518" t="s">
        <v>118</v>
      </c>
      <c r="M10" s="498"/>
      <c r="N10" s="498"/>
      <c r="O10" s="498"/>
      <c r="P10" s="498"/>
      <c r="Q10" s="499"/>
      <c r="R10" s="519">
        <v>657</v>
      </c>
      <c r="S10" s="520"/>
      <c r="T10" s="520"/>
      <c r="U10" s="520"/>
      <c r="V10" s="521"/>
      <c r="W10" s="456"/>
      <c r="X10" s="457"/>
      <c r="Y10" s="457"/>
      <c r="Z10" s="457"/>
      <c r="AA10" s="457"/>
      <c r="AB10" s="457"/>
      <c r="AC10" s="457"/>
      <c r="AD10" s="457"/>
      <c r="AE10" s="457"/>
      <c r="AF10" s="457"/>
      <c r="AG10" s="457"/>
      <c r="AH10" s="457"/>
      <c r="AI10" s="457"/>
      <c r="AJ10" s="457"/>
      <c r="AK10" s="457"/>
      <c r="AL10" s="460"/>
      <c r="AM10" s="497" t="s">
        <v>119</v>
      </c>
      <c r="AN10" s="498"/>
      <c r="AO10" s="498"/>
      <c r="AP10" s="498"/>
      <c r="AQ10" s="498"/>
      <c r="AR10" s="498"/>
      <c r="AS10" s="498"/>
      <c r="AT10" s="499"/>
      <c r="AU10" s="500" t="s">
        <v>120</v>
      </c>
      <c r="AV10" s="501"/>
      <c r="AW10" s="501"/>
      <c r="AX10" s="501"/>
      <c r="AY10" s="502" t="s">
        <v>121</v>
      </c>
      <c r="AZ10" s="503"/>
      <c r="BA10" s="503"/>
      <c r="BB10" s="503"/>
      <c r="BC10" s="503"/>
      <c r="BD10" s="503"/>
      <c r="BE10" s="503"/>
      <c r="BF10" s="503"/>
      <c r="BG10" s="503"/>
      <c r="BH10" s="503"/>
      <c r="BI10" s="503"/>
      <c r="BJ10" s="503"/>
      <c r="BK10" s="503"/>
      <c r="BL10" s="503"/>
      <c r="BM10" s="504"/>
      <c r="BN10" s="468">
        <v>33011</v>
      </c>
      <c r="BO10" s="469"/>
      <c r="BP10" s="469"/>
      <c r="BQ10" s="469"/>
      <c r="BR10" s="469"/>
      <c r="BS10" s="469"/>
      <c r="BT10" s="469"/>
      <c r="BU10" s="470"/>
      <c r="BV10" s="468">
        <v>62</v>
      </c>
      <c r="BW10" s="469"/>
      <c r="BX10" s="469"/>
      <c r="BY10" s="469"/>
      <c r="BZ10" s="469"/>
      <c r="CA10" s="469"/>
      <c r="CB10" s="469"/>
      <c r="CC10" s="470"/>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62"/>
      <c r="C11" s="463"/>
      <c r="D11" s="463"/>
      <c r="E11" s="463"/>
      <c r="F11" s="463"/>
      <c r="G11" s="463"/>
      <c r="H11" s="463"/>
      <c r="I11" s="463"/>
      <c r="J11" s="463"/>
      <c r="K11" s="511"/>
      <c r="L11" s="522" t="s">
        <v>123</v>
      </c>
      <c r="M11" s="523"/>
      <c r="N11" s="523"/>
      <c r="O11" s="523"/>
      <c r="P11" s="523"/>
      <c r="Q11" s="524"/>
      <c r="R11" s="525" t="s">
        <v>124</v>
      </c>
      <c r="S11" s="526"/>
      <c r="T11" s="526"/>
      <c r="U11" s="526"/>
      <c r="V11" s="527"/>
      <c r="W11" s="456"/>
      <c r="X11" s="457"/>
      <c r="Y11" s="457"/>
      <c r="Z11" s="457"/>
      <c r="AA11" s="457"/>
      <c r="AB11" s="457"/>
      <c r="AC11" s="457"/>
      <c r="AD11" s="457"/>
      <c r="AE11" s="457"/>
      <c r="AF11" s="457"/>
      <c r="AG11" s="457"/>
      <c r="AH11" s="457"/>
      <c r="AI11" s="457"/>
      <c r="AJ11" s="457"/>
      <c r="AK11" s="457"/>
      <c r="AL11" s="460"/>
      <c r="AM11" s="497" t="s">
        <v>125</v>
      </c>
      <c r="AN11" s="498"/>
      <c r="AO11" s="498"/>
      <c r="AP11" s="498"/>
      <c r="AQ11" s="498"/>
      <c r="AR11" s="498"/>
      <c r="AS11" s="498"/>
      <c r="AT11" s="499"/>
      <c r="AU11" s="500" t="s">
        <v>102</v>
      </c>
      <c r="AV11" s="501"/>
      <c r="AW11" s="501"/>
      <c r="AX11" s="501"/>
      <c r="AY11" s="502" t="s">
        <v>126</v>
      </c>
      <c r="AZ11" s="503"/>
      <c r="BA11" s="503"/>
      <c r="BB11" s="503"/>
      <c r="BC11" s="503"/>
      <c r="BD11" s="503"/>
      <c r="BE11" s="503"/>
      <c r="BF11" s="503"/>
      <c r="BG11" s="503"/>
      <c r="BH11" s="503"/>
      <c r="BI11" s="503"/>
      <c r="BJ11" s="503"/>
      <c r="BK11" s="503"/>
      <c r="BL11" s="503"/>
      <c r="BM11" s="504"/>
      <c r="BN11" s="468">
        <v>0</v>
      </c>
      <c r="BO11" s="469"/>
      <c r="BP11" s="469"/>
      <c r="BQ11" s="469"/>
      <c r="BR11" s="469"/>
      <c r="BS11" s="469"/>
      <c r="BT11" s="469"/>
      <c r="BU11" s="470"/>
      <c r="BV11" s="468">
        <v>0</v>
      </c>
      <c r="BW11" s="469"/>
      <c r="BX11" s="469"/>
      <c r="BY11" s="469"/>
      <c r="BZ11" s="469"/>
      <c r="CA11" s="469"/>
      <c r="CB11" s="469"/>
      <c r="CC11" s="470"/>
      <c r="CD11" s="471" t="s">
        <v>127</v>
      </c>
      <c r="CE11" s="472"/>
      <c r="CF11" s="472"/>
      <c r="CG11" s="472"/>
      <c r="CH11" s="472"/>
      <c r="CI11" s="472"/>
      <c r="CJ11" s="472"/>
      <c r="CK11" s="472"/>
      <c r="CL11" s="472"/>
      <c r="CM11" s="472"/>
      <c r="CN11" s="472"/>
      <c r="CO11" s="472"/>
      <c r="CP11" s="472"/>
      <c r="CQ11" s="472"/>
      <c r="CR11" s="472"/>
      <c r="CS11" s="473"/>
      <c r="CT11" s="508" t="s">
        <v>128</v>
      </c>
      <c r="CU11" s="509"/>
      <c r="CV11" s="509"/>
      <c r="CW11" s="509"/>
      <c r="CX11" s="509"/>
      <c r="CY11" s="509"/>
      <c r="CZ11" s="509"/>
      <c r="DA11" s="510"/>
      <c r="DB11" s="508" t="s">
        <v>128</v>
      </c>
      <c r="DC11" s="509"/>
      <c r="DD11" s="509"/>
      <c r="DE11" s="509"/>
      <c r="DF11" s="509"/>
      <c r="DG11" s="509"/>
      <c r="DH11" s="509"/>
      <c r="DI11" s="510"/>
      <c r="DJ11" s="184"/>
      <c r="DK11" s="184"/>
      <c r="DL11" s="184"/>
      <c r="DM11" s="184"/>
      <c r="DN11" s="184"/>
      <c r="DO11" s="184"/>
    </row>
    <row r="12" spans="1:119" ht="18.75" customHeight="1" x14ac:dyDescent="0.15">
      <c r="A12" s="185"/>
      <c r="B12" s="528" t="s">
        <v>129</v>
      </c>
      <c r="C12" s="529"/>
      <c r="D12" s="529"/>
      <c r="E12" s="529"/>
      <c r="F12" s="529"/>
      <c r="G12" s="529"/>
      <c r="H12" s="529"/>
      <c r="I12" s="529"/>
      <c r="J12" s="529"/>
      <c r="K12" s="530"/>
      <c r="L12" s="537" t="s">
        <v>130</v>
      </c>
      <c r="M12" s="538"/>
      <c r="N12" s="538"/>
      <c r="O12" s="538"/>
      <c r="P12" s="538"/>
      <c r="Q12" s="539"/>
      <c r="R12" s="540">
        <v>644</v>
      </c>
      <c r="S12" s="541"/>
      <c r="T12" s="541"/>
      <c r="U12" s="541"/>
      <c r="V12" s="542"/>
      <c r="W12" s="543" t="s">
        <v>1</v>
      </c>
      <c r="X12" s="501"/>
      <c r="Y12" s="501"/>
      <c r="Z12" s="501"/>
      <c r="AA12" s="501"/>
      <c r="AB12" s="544"/>
      <c r="AC12" s="545" t="s">
        <v>131</v>
      </c>
      <c r="AD12" s="546"/>
      <c r="AE12" s="546"/>
      <c r="AF12" s="546"/>
      <c r="AG12" s="547"/>
      <c r="AH12" s="545" t="s">
        <v>132</v>
      </c>
      <c r="AI12" s="546"/>
      <c r="AJ12" s="546"/>
      <c r="AK12" s="546"/>
      <c r="AL12" s="548"/>
      <c r="AM12" s="497" t="s">
        <v>133</v>
      </c>
      <c r="AN12" s="498"/>
      <c r="AO12" s="498"/>
      <c r="AP12" s="498"/>
      <c r="AQ12" s="498"/>
      <c r="AR12" s="498"/>
      <c r="AS12" s="498"/>
      <c r="AT12" s="499"/>
      <c r="AU12" s="500" t="s">
        <v>134</v>
      </c>
      <c r="AV12" s="501"/>
      <c r="AW12" s="501"/>
      <c r="AX12" s="501"/>
      <c r="AY12" s="502" t="s">
        <v>135</v>
      </c>
      <c r="AZ12" s="503"/>
      <c r="BA12" s="503"/>
      <c r="BB12" s="503"/>
      <c r="BC12" s="503"/>
      <c r="BD12" s="503"/>
      <c r="BE12" s="503"/>
      <c r="BF12" s="503"/>
      <c r="BG12" s="503"/>
      <c r="BH12" s="503"/>
      <c r="BI12" s="503"/>
      <c r="BJ12" s="503"/>
      <c r="BK12" s="503"/>
      <c r="BL12" s="503"/>
      <c r="BM12" s="504"/>
      <c r="BN12" s="468">
        <v>129000</v>
      </c>
      <c r="BO12" s="469"/>
      <c r="BP12" s="469"/>
      <c r="BQ12" s="469"/>
      <c r="BR12" s="469"/>
      <c r="BS12" s="469"/>
      <c r="BT12" s="469"/>
      <c r="BU12" s="470"/>
      <c r="BV12" s="468">
        <v>120000</v>
      </c>
      <c r="BW12" s="469"/>
      <c r="BX12" s="469"/>
      <c r="BY12" s="469"/>
      <c r="BZ12" s="469"/>
      <c r="CA12" s="469"/>
      <c r="CB12" s="469"/>
      <c r="CC12" s="470"/>
      <c r="CD12" s="471" t="s">
        <v>136</v>
      </c>
      <c r="CE12" s="472"/>
      <c r="CF12" s="472"/>
      <c r="CG12" s="472"/>
      <c r="CH12" s="472"/>
      <c r="CI12" s="472"/>
      <c r="CJ12" s="472"/>
      <c r="CK12" s="472"/>
      <c r="CL12" s="472"/>
      <c r="CM12" s="472"/>
      <c r="CN12" s="472"/>
      <c r="CO12" s="472"/>
      <c r="CP12" s="472"/>
      <c r="CQ12" s="472"/>
      <c r="CR12" s="472"/>
      <c r="CS12" s="473"/>
      <c r="CT12" s="508" t="s">
        <v>137</v>
      </c>
      <c r="CU12" s="509"/>
      <c r="CV12" s="509"/>
      <c r="CW12" s="509"/>
      <c r="CX12" s="509"/>
      <c r="CY12" s="509"/>
      <c r="CZ12" s="509"/>
      <c r="DA12" s="510"/>
      <c r="DB12" s="508" t="s">
        <v>128</v>
      </c>
      <c r="DC12" s="509"/>
      <c r="DD12" s="509"/>
      <c r="DE12" s="509"/>
      <c r="DF12" s="509"/>
      <c r="DG12" s="509"/>
      <c r="DH12" s="509"/>
      <c r="DI12" s="510"/>
      <c r="DJ12" s="184"/>
      <c r="DK12" s="184"/>
      <c r="DL12" s="184"/>
      <c r="DM12" s="184"/>
      <c r="DN12" s="184"/>
      <c r="DO12" s="184"/>
    </row>
    <row r="13" spans="1:119" ht="18.75" customHeight="1" x14ac:dyDescent="0.15">
      <c r="A13" s="185"/>
      <c r="B13" s="531"/>
      <c r="C13" s="532"/>
      <c r="D13" s="532"/>
      <c r="E13" s="532"/>
      <c r="F13" s="532"/>
      <c r="G13" s="532"/>
      <c r="H13" s="532"/>
      <c r="I13" s="532"/>
      <c r="J13" s="532"/>
      <c r="K13" s="533"/>
      <c r="L13" s="195"/>
      <c r="M13" s="559" t="s">
        <v>138</v>
      </c>
      <c r="N13" s="560"/>
      <c r="O13" s="560"/>
      <c r="P13" s="560"/>
      <c r="Q13" s="561"/>
      <c r="R13" s="552">
        <v>641</v>
      </c>
      <c r="S13" s="553"/>
      <c r="T13" s="553"/>
      <c r="U13" s="553"/>
      <c r="V13" s="554"/>
      <c r="W13" s="484" t="s">
        <v>139</v>
      </c>
      <c r="X13" s="485"/>
      <c r="Y13" s="485"/>
      <c r="Z13" s="485"/>
      <c r="AA13" s="485"/>
      <c r="AB13" s="475"/>
      <c r="AC13" s="519">
        <v>52</v>
      </c>
      <c r="AD13" s="520"/>
      <c r="AE13" s="520"/>
      <c r="AF13" s="520"/>
      <c r="AG13" s="562"/>
      <c r="AH13" s="519">
        <v>78</v>
      </c>
      <c r="AI13" s="520"/>
      <c r="AJ13" s="520"/>
      <c r="AK13" s="520"/>
      <c r="AL13" s="521"/>
      <c r="AM13" s="497" t="s">
        <v>140</v>
      </c>
      <c r="AN13" s="498"/>
      <c r="AO13" s="498"/>
      <c r="AP13" s="498"/>
      <c r="AQ13" s="498"/>
      <c r="AR13" s="498"/>
      <c r="AS13" s="498"/>
      <c r="AT13" s="499"/>
      <c r="AU13" s="500" t="s">
        <v>102</v>
      </c>
      <c r="AV13" s="501"/>
      <c r="AW13" s="501"/>
      <c r="AX13" s="501"/>
      <c r="AY13" s="502" t="s">
        <v>141</v>
      </c>
      <c r="AZ13" s="503"/>
      <c r="BA13" s="503"/>
      <c r="BB13" s="503"/>
      <c r="BC13" s="503"/>
      <c r="BD13" s="503"/>
      <c r="BE13" s="503"/>
      <c r="BF13" s="503"/>
      <c r="BG13" s="503"/>
      <c r="BH13" s="503"/>
      <c r="BI13" s="503"/>
      <c r="BJ13" s="503"/>
      <c r="BK13" s="503"/>
      <c r="BL13" s="503"/>
      <c r="BM13" s="504"/>
      <c r="BN13" s="468">
        <v>-78697</v>
      </c>
      <c r="BO13" s="469"/>
      <c r="BP13" s="469"/>
      <c r="BQ13" s="469"/>
      <c r="BR13" s="469"/>
      <c r="BS13" s="469"/>
      <c r="BT13" s="469"/>
      <c r="BU13" s="470"/>
      <c r="BV13" s="468">
        <v>-109417</v>
      </c>
      <c r="BW13" s="469"/>
      <c r="BX13" s="469"/>
      <c r="BY13" s="469"/>
      <c r="BZ13" s="469"/>
      <c r="CA13" s="469"/>
      <c r="CB13" s="469"/>
      <c r="CC13" s="470"/>
      <c r="CD13" s="471" t="s">
        <v>142</v>
      </c>
      <c r="CE13" s="472"/>
      <c r="CF13" s="472"/>
      <c r="CG13" s="472"/>
      <c r="CH13" s="472"/>
      <c r="CI13" s="472"/>
      <c r="CJ13" s="472"/>
      <c r="CK13" s="472"/>
      <c r="CL13" s="472"/>
      <c r="CM13" s="472"/>
      <c r="CN13" s="472"/>
      <c r="CO13" s="472"/>
      <c r="CP13" s="472"/>
      <c r="CQ13" s="472"/>
      <c r="CR13" s="472"/>
      <c r="CS13" s="473"/>
      <c r="CT13" s="465">
        <v>11.5</v>
      </c>
      <c r="CU13" s="466"/>
      <c r="CV13" s="466"/>
      <c r="CW13" s="466"/>
      <c r="CX13" s="466"/>
      <c r="CY13" s="466"/>
      <c r="CZ13" s="466"/>
      <c r="DA13" s="467"/>
      <c r="DB13" s="465">
        <v>12</v>
      </c>
      <c r="DC13" s="466"/>
      <c r="DD13" s="466"/>
      <c r="DE13" s="466"/>
      <c r="DF13" s="466"/>
      <c r="DG13" s="466"/>
      <c r="DH13" s="466"/>
      <c r="DI13" s="467"/>
      <c r="DJ13" s="184"/>
      <c r="DK13" s="184"/>
      <c r="DL13" s="184"/>
      <c r="DM13" s="184"/>
      <c r="DN13" s="184"/>
      <c r="DO13" s="184"/>
    </row>
    <row r="14" spans="1:119" ht="18.75" customHeight="1" thickBot="1" x14ac:dyDescent="0.2">
      <c r="A14" s="185"/>
      <c r="B14" s="531"/>
      <c r="C14" s="532"/>
      <c r="D14" s="532"/>
      <c r="E14" s="532"/>
      <c r="F14" s="532"/>
      <c r="G14" s="532"/>
      <c r="H14" s="532"/>
      <c r="I14" s="532"/>
      <c r="J14" s="532"/>
      <c r="K14" s="533"/>
      <c r="L14" s="549" t="s">
        <v>143</v>
      </c>
      <c r="M14" s="550"/>
      <c r="N14" s="550"/>
      <c r="O14" s="550"/>
      <c r="P14" s="550"/>
      <c r="Q14" s="551"/>
      <c r="R14" s="552">
        <v>638</v>
      </c>
      <c r="S14" s="553"/>
      <c r="T14" s="553"/>
      <c r="U14" s="553"/>
      <c r="V14" s="554"/>
      <c r="W14" s="458"/>
      <c r="X14" s="459"/>
      <c r="Y14" s="459"/>
      <c r="Z14" s="459"/>
      <c r="AA14" s="459"/>
      <c r="AB14" s="448"/>
      <c r="AC14" s="555">
        <v>20.5</v>
      </c>
      <c r="AD14" s="556"/>
      <c r="AE14" s="556"/>
      <c r="AF14" s="556"/>
      <c r="AG14" s="557"/>
      <c r="AH14" s="555">
        <v>29.1</v>
      </c>
      <c r="AI14" s="556"/>
      <c r="AJ14" s="556"/>
      <c r="AK14" s="556"/>
      <c r="AL14" s="558"/>
      <c r="AM14" s="497"/>
      <c r="AN14" s="498"/>
      <c r="AO14" s="498"/>
      <c r="AP14" s="498"/>
      <c r="AQ14" s="498"/>
      <c r="AR14" s="498"/>
      <c r="AS14" s="498"/>
      <c r="AT14" s="499"/>
      <c r="AU14" s="500"/>
      <c r="AV14" s="501"/>
      <c r="AW14" s="501"/>
      <c r="AX14" s="501"/>
      <c r="AY14" s="502"/>
      <c r="AZ14" s="503"/>
      <c r="BA14" s="503"/>
      <c r="BB14" s="503"/>
      <c r="BC14" s="503"/>
      <c r="BD14" s="503"/>
      <c r="BE14" s="503"/>
      <c r="BF14" s="503"/>
      <c r="BG14" s="503"/>
      <c r="BH14" s="503"/>
      <c r="BI14" s="503"/>
      <c r="BJ14" s="503"/>
      <c r="BK14" s="503"/>
      <c r="BL14" s="503"/>
      <c r="BM14" s="504"/>
      <c r="BN14" s="468"/>
      <c r="BO14" s="469"/>
      <c r="BP14" s="469"/>
      <c r="BQ14" s="469"/>
      <c r="BR14" s="469"/>
      <c r="BS14" s="469"/>
      <c r="BT14" s="469"/>
      <c r="BU14" s="470"/>
      <c r="BV14" s="468"/>
      <c r="BW14" s="469"/>
      <c r="BX14" s="469"/>
      <c r="BY14" s="469"/>
      <c r="BZ14" s="469"/>
      <c r="CA14" s="469"/>
      <c r="CB14" s="469"/>
      <c r="CC14" s="470"/>
      <c r="CD14" s="563" t="s">
        <v>144</v>
      </c>
      <c r="CE14" s="564"/>
      <c r="CF14" s="564"/>
      <c r="CG14" s="564"/>
      <c r="CH14" s="564"/>
      <c r="CI14" s="564"/>
      <c r="CJ14" s="564"/>
      <c r="CK14" s="564"/>
      <c r="CL14" s="564"/>
      <c r="CM14" s="564"/>
      <c r="CN14" s="564"/>
      <c r="CO14" s="564"/>
      <c r="CP14" s="564"/>
      <c r="CQ14" s="564"/>
      <c r="CR14" s="564"/>
      <c r="CS14" s="565"/>
      <c r="CT14" s="566">
        <v>78</v>
      </c>
      <c r="CU14" s="567"/>
      <c r="CV14" s="567"/>
      <c r="CW14" s="567"/>
      <c r="CX14" s="567"/>
      <c r="CY14" s="567"/>
      <c r="CZ14" s="567"/>
      <c r="DA14" s="568"/>
      <c r="DB14" s="566">
        <v>60.4</v>
      </c>
      <c r="DC14" s="567"/>
      <c r="DD14" s="567"/>
      <c r="DE14" s="567"/>
      <c r="DF14" s="567"/>
      <c r="DG14" s="567"/>
      <c r="DH14" s="567"/>
      <c r="DI14" s="568"/>
      <c r="DJ14" s="184"/>
      <c r="DK14" s="184"/>
      <c r="DL14" s="184"/>
      <c r="DM14" s="184"/>
      <c r="DN14" s="184"/>
      <c r="DO14" s="184"/>
    </row>
    <row r="15" spans="1:119" ht="18.75" customHeight="1" x14ac:dyDescent="0.15">
      <c r="A15" s="185"/>
      <c r="B15" s="531"/>
      <c r="C15" s="532"/>
      <c r="D15" s="532"/>
      <c r="E15" s="532"/>
      <c r="F15" s="532"/>
      <c r="G15" s="532"/>
      <c r="H15" s="532"/>
      <c r="I15" s="532"/>
      <c r="J15" s="532"/>
      <c r="K15" s="533"/>
      <c r="L15" s="195"/>
      <c r="M15" s="559" t="s">
        <v>145</v>
      </c>
      <c r="N15" s="560"/>
      <c r="O15" s="560"/>
      <c r="P15" s="560"/>
      <c r="Q15" s="561"/>
      <c r="R15" s="552">
        <v>635</v>
      </c>
      <c r="S15" s="553"/>
      <c r="T15" s="553"/>
      <c r="U15" s="553"/>
      <c r="V15" s="554"/>
      <c r="W15" s="484" t="s">
        <v>146</v>
      </c>
      <c r="X15" s="485"/>
      <c r="Y15" s="485"/>
      <c r="Z15" s="485"/>
      <c r="AA15" s="485"/>
      <c r="AB15" s="475"/>
      <c r="AC15" s="519">
        <v>19</v>
      </c>
      <c r="AD15" s="520"/>
      <c r="AE15" s="520"/>
      <c r="AF15" s="520"/>
      <c r="AG15" s="562"/>
      <c r="AH15" s="519">
        <v>14</v>
      </c>
      <c r="AI15" s="520"/>
      <c r="AJ15" s="520"/>
      <c r="AK15" s="520"/>
      <c r="AL15" s="521"/>
      <c r="AM15" s="497"/>
      <c r="AN15" s="498"/>
      <c r="AO15" s="498"/>
      <c r="AP15" s="498"/>
      <c r="AQ15" s="498"/>
      <c r="AR15" s="498"/>
      <c r="AS15" s="498"/>
      <c r="AT15" s="499"/>
      <c r="AU15" s="500"/>
      <c r="AV15" s="501"/>
      <c r="AW15" s="501"/>
      <c r="AX15" s="501"/>
      <c r="AY15" s="428" t="s">
        <v>147</v>
      </c>
      <c r="AZ15" s="429"/>
      <c r="BA15" s="429"/>
      <c r="BB15" s="429"/>
      <c r="BC15" s="429"/>
      <c r="BD15" s="429"/>
      <c r="BE15" s="429"/>
      <c r="BF15" s="429"/>
      <c r="BG15" s="429"/>
      <c r="BH15" s="429"/>
      <c r="BI15" s="429"/>
      <c r="BJ15" s="429"/>
      <c r="BK15" s="429"/>
      <c r="BL15" s="429"/>
      <c r="BM15" s="430"/>
      <c r="BN15" s="431">
        <v>60057</v>
      </c>
      <c r="BO15" s="432"/>
      <c r="BP15" s="432"/>
      <c r="BQ15" s="432"/>
      <c r="BR15" s="432"/>
      <c r="BS15" s="432"/>
      <c r="BT15" s="432"/>
      <c r="BU15" s="433"/>
      <c r="BV15" s="431">
        <v>58644</v>
      </c>
      <c r="BW15" s="432"/>
      <c r="BX15" s="432"/>
      <c r="BY15" s="432"/>
      <c r="BZ15" s="432"/>
      <c r="CA15" s="432"/>
      <c r="CB15" s="432"/>
      <c r="CC15" s="433"/>
      <c r="CD15" s="569" t="s">
        <v>148</v>
      </c>
      <c r="CE15" s="570"/>
      <c r="CF15" s="570"/>
      <c r="CG15" s="570"/>
      <c r="CH15" s="570"/>
      <c r="CI15" s="570"/>
      <c r="CJ15" s="570"/>
      <c r="CK15" s="570"/>
      <c r="CL15" s="570"/>
      <c r="CM15" s="570"/>
      <c r="CN15" s="570"/>
      <c r="CO15" s="570"/>
      <c r="CP15" s="570"/>
      <c r="CQ15" s="570"/>
      <c r="CR15" s="570"/>
      <c r="CS15" s="571"/>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31"/>
      <c r="C16" s="532"/>
      <c r="D16" s="532"/>
      <c r="E16" s="532"/>
      <c r="F16" s="532"/>
      <c r="G16" s="532"/>
      <c r="H16" s="532"/>
      <c r="I16" s="532"/>
      <c r="J16" s="532"/>
      <c r="K16" s="533"/>
      <c r="L16" s="549" t="s">
        <v>149</v>
      </c>
      <c r="M16" s="580"/>
      <c r="N16" s="580"/>
      <c r="O16" s="580"/>
      <c r="P16" s="580"/>
      <c r="Q16" s="581"/>
      <c r="R16" s="572" t="s">
        <v>150</v>
      </c>
      <c r="S16" s="573"/>
      <c r="T16" s="573"/>
      <c r="U16" s="573"/>
      <c r="V16" s="574"/>
      <c r="W16" s="458"/>
      <c r="X16" s="459"/>
      <c r="Y16" s="459"/>
      <c r="Z16" s="459"/>
      <c r="AA16" s="459"/>
      <c r="AB16" s="448"/>
      <c r="AC16" s="555">
        <v>7.5</v>
      </c>
      <c r="AD16" s="556"/>
      <c r="AE16" s="556"/>
      <c r="AF16" s="556"/>
      <c r="AG16" s="557"/>
      <c r="AH16" s="555">
        <v>5.2</v>
      </c>
      <c r="AI16" s="556"/>
      <c r="AJ16" s="556"/>
      <c r="AK16" s="556"/>
      <c r="AL16" s="558"/>
      <c r="AM16" s="497"/>
      <c r="AN16" s="498"/>
      <c r="AO16" s="498"/>
      <c r="AP16" s="498"/>
      <c r="AQ16" s="498"/>
      <c r="AR16" s="498"/>
      <c r="AS16" s="498"/>
      <c r="AT16" s="499"/>
      <c r="AU16" s="500"/>
      <c r="AV16" s="501"/>
      <c r="AW16" s="501"/>
      <c r="AX16" s="501"/>
      <c r="AY16" s="502" t="s">
        <v>151</v>
      </c>
      <c r="AZ16" s="503"/>
      <c r="BA16" s="503"/>
      <c r="BB16" s="503"/>
      <c r="BC16" s="503"/>
      <c r="BD16" s="503"/>
      <c r="BE16" s="503"/>
      <c r="BF16" s="503"/>
      <c r="BG16" s="503"/>
      <c r="BH16" s="503"/>
      <c r="BI16" s="503"/>
      <c r="BJ16" s="503"/>
      <c r="BK16" s="503"/>
      <c r="BL16" s="503"/>
      <c r="BM16" s="504"/>
      <c r="BN16" s="468">
        <v>786308</v>
      </c>
      <c r="BO16" s="469"/>
      <c r="BP16" s="469"/>
      <c r="BQ16" s="469"/>
      <c r="BR16" s="469"/>
      <c r="BS16" s="469"/>
      <c r="BT16" s="469"/>
      <c r="BU16" s="470"/>
      <c r="BV16" s="468">
        <v>767578</v>
      </c>
      <c r="BW16" s="469"/>
      <c r="BX16" s="469"/>
      <c r="BY16" s="469"/>
      <c r="BZ16" s="469"/>
      <c r="CA16" s="469"/>
      <c r="CB16" s="469"/>
      <c r="CC16" s="470"/>
      <c r="CD16" s="199"/>
      <c r="CE16" s="578"/>
      <c r="CF16" s="578"/>
      <c r="CG16" s="578"/>
      <c r="CH16" s="578"/>
      <c r="CI16" s="578"/>
      <c r="CJ16" s="578"/>
      <c r="CK16" s="578"/>
      <c r="CL16" s="578"/>
      <c r="CM16" s="578"/>
      <c r="CN16" s="578"/>
      <c r="CO16" s="578"/>
      <c r="CP16" s="578"/>
      <c r="CQ16" s="578"/>
      <c r="CR16" s="578"/>
      <c r="CS16" s="579"/>
      <c r="CT16" s="465"/>
      <c r="CU16" s="466"/>
      <c r="CV16" s="466"/>
      <c r="CW16" s="466"/>
      <c r="CX16" s="466"/>
      <c r="CY16" s="466"/>
      <c r="CZ16" s="466"/>
      <c r="DA16" s="467"/>
      <c r="DB16" s="465"/>
      <c r="DC16" s="466"/>
      <c r="DD16" s="466"/>
      <c r="DE16" s="466"/>
      <c r="DF16" s="466"/>
      <c r="DG16" s="466"/>
      <c r="DH16" s="466"/>
      <c r="DI16" s="467"/>
      <c r="DJ16" s="184"/>
      <c r="DK16" s="184"/>
      <c r="DL16" s="184"/>
      <c r="DM16" s="184"/>
      <c r="DN16" s="184"/>
      <c r="DO16" s="184"/>
    </row>
    <row r="17" spans="1:119" ht="18.75" customHeight="1" thickBot="1" x14ac:dyDescent="0.2">
      <c r="A17" s="185"/>
      <c r="B17" s="534"/>
      <c r="C17" s="535"/>
      <c r="D17" s="535"/>
      <c r="E17" s="535"/>
      <c r="F17" s="535"/>
      <c r="G17" s="535"/>
      <c r="H17" s="535"/>
      <c r="I17" s="535"/>
      <c r="J17" s="535"/>
      <c r="K17" s="536"/>
      <c r="L17" s="200"/>
      <c r="M17" s="575" t="s">
        <v>152</v>
      </c>
      <c r="N17" s="576"/>
      <c r="O17" s="576"/>
      <c r="P17" s="576"/>
      <c r="Q17" s="577"/>
      <c r="R17" s="572" t="s">
        <v>150</v>
      </c>
      <c r="S17" s="573"/>
      <c r="T17" s="573"/>
      <c r="U17" s="573"/>
      <c r="V17" s="574"/>
      <c r="W17" s="484" t="s">
        <v>153</v>
      </c>
      <c r="X17" s="485"/>
      <c r="Y17" s="485"/>
      <c r="Z17" s="485"/>
      <c r="AA17" s="485"/>
      <c r="AB17" s="475"/>
      <c r="AC17" s="519">
        <v>183</v>
      </c>
      <c r="AD17" s="520"/>
      <c r="AE17" s="520"/>
      <c r="AF17" s="520"/>
      <c r="AG17" s="562"/>
      <c r="AH17" s="519">
        <v>176</v>
      </c>
      <c r="AI17" s="520"/>
      <c r="AJ17" s="520"/>
      <c r="AK17" s="520"/>
      <c r="AL17" s="521"/>
      <c r="AM17" s="497"/>
      <c r="AN17" s="498"/>
      <c r="AO17" s="498"/>
      <c r="AP17" s="498"/>
      <c r="AQ17" s="498"/>
      <c r="AR17" s="498"/>
      <c r="AS17" s="498"/>
      <c r="AT17" s="499"/>
      <c r="AU17" s="500"/>
      <c r="AV17" s="501"/>
      <c r="AW17" s="501"/>
      <c r="AX17" s="501"/>
      <c r="AY17" s="502" t="s">
        <v>154</v>
      </c>
      <c r="AZ17" s="503"/>
      <c r="BA17" s="503"/>
      <c r="BB17" s="503"/>
      <c r="BC17" s="503"/>
      <c r="BD17" s="503"/>
      <c r="BE17" s="503"/>
      <c r="BF17" s="503"/>
      <c r="BG17" s="503"/>
      <c r="BH17" s="503"/>
      <c r="BI17" s="503"/>
      <c r="BJ17" s="503"/>
      <c r="BK17" s="503"/>
      <c r="BL17" s="503"/>
      <c r="BM17" s="504"/>
      <c r="BN17" s="468">
        <v>73601</v>
      </c>
      <c r="BO17" s="469"/>
      <c r="BP17" s="469"/>
      <c r="BQ17" s="469"/>
      <c r="BR17" s="469"/>
      <c r="BS17" s="469"/>
      <c r="BT17" s="469"/>
      <c r="BU17" s="470"/>
      <c r="BV17" s="468">
        <v>71507</v>
      </c>
      <c r="BW17" s="469"/>
      <c r="BX17" s="469"/>
      <c r="BY17" s="469"/>
      <c r="BZ17" s="469"/>
      <c r="CA17" s="469"/>
      <c r="CB17" s="469"/>
      <c r="CC17" s="470"/>
      <c r="CD17" s="199"/>
      <c r="CE17" s="578"/>
      <c r="CF17" s="578"/>
      <c r="CG17" s="578"/>
      <c r="CH17" s="578"/>
      <c r="CI17" s="578"/>
      <c r="CJ17" s="578"/>
      <c r="CK17" s="578"/>
      <c r="CL17" s="578"/>
      <c r="CM17" s="578"/>
      <c r="CN17" s="578"/>
      <c r="CO17" s="578"/>
      <c r="CP17" s="578"/>
      <c r="CQ17" s="578"/>
      <c r="CR17" s="578"/>
      <c r="CS17" s="579"/>
      <c r="CT17" s="465"/>
      <c r="CU17" s="466"/>
      <c r="CV17" s="466"/>
      <c r="CW17" s="466"/>
      <c r="CX17" s="466"/>
      <c r="CY17" s="466"/>
      <c r="CZ17" s="466"/>
      <c r="DA17" s="467"/>
      <c r="DB17" s="465"/>
      <c r="DC17" s="466"/>
      <c r="DD17" s="466"/>
      <c r="DE17" s="466"/>
      <c r="DF17" s="466"/>
      <c r="DG17" s="466"/>
      <c r="DH17" s="466"/>
      <c r="DI17" s="467"/>
      <c r="DJ17" s="184"/>
      <c r="DK17" s="184"/>
      <c r="DL17" s="184"/>
      <c r="DM17" s="184"/>
      <c r="DN17" s="184"/>
      <c r="DO17" s="184"/>
    </row>
    <row r="18" spans="1:119" ht="18.75" customHeight="1" thickBot="1" x14ac:dyDescent="0.2">
      <c r="A18" s="185"/>
      <c r="B18" s="582" t="s">
        <v>155</v>
      </c>
      <c r="C18" s="511"/>
      <c r="D18" s="511"/>
      <c r="E18" s="583"/>
      <c r="F18" s="583"/>
      <c r="G18" s="583"/>
      <c r="H18" s="583"/>
      <c r="I18" s="583"/>
      <c r="J18" s="583"/>
      <c r="K18" s="583"/>
      <c r="L18" s="584">
        <v>13.7</v>
      </c>
      <c r="M18" s="584"/>
      <c r="N18" s="584"/>
      <c r="O18" s="584"/>
      <c r="P18" s="584"/>
      <c r="Q18" s="584"/>
      <c r="R18" s="585"/>
      <c r="S18" s="585"/>
      <c r="T18" s="585"/>
      <c r="U18" s="585"/>
      <c r="V18" s="586"/>
      <c r="W18" s="486"/>
      <c r="X18" s="487"/>
      <c r="Y18" s="487"/>
      <c r="Z18" s="487"/>
      <c r="AA18" s="487"/>
      <c r="AB18" s="478"/>
      <c r="AC18" s="587">
        <v>72</v>
      </c>
      <c r="AD18" s="588"/>
      <c r="AE18" s="588"/>
      <c r="AF18" s="588"/>
      <c r="AG18" s="589"/>
      <c r="AH18" s="587">
        <v>65.7</v>
      </c>
      <c r="AI18" s="588"/>
      <c r="AJ18" s="588"/>
      <c r="AK18" s="588"/>
      <c r="AL18" s="590"/>
      <c r="AM18" s="497"/>
      <c r="AN18" s="498"/>
      <c r="AO18" s="498"/>
      <c r="AP18" s="498"/>
      <c r="AQ18" s="498"/>
      <c r="AR18" s="498"/>
      <c r="AS18" s="498"/>
      <c r="AT18" s="499"/>
      <c r="AU18" s="500"/>
      <c r="AV18" s="501"/>
      <c r="AW18" s="501"/>
      <c r="AX18" s="501"/>
      <c r="AY18" s="502" t="s">
        <v>156</v>
      </c>
      <c r="AZ18" s="503"/>
      <c r="BA18" s="503"/>
      <c r="BB18" s="503"/>
      <c r="BC18" s="503"/>
      <c r="BD18" s="503"/>
      <c r="BE18" s="503"/>
      <c r="BF18" s="503"/>
      <c r="BG18" s="503"/>
      <c r="BH18" s="503"/>
      <c r="BI18" s="503"/>
      <c r="BJ18" s="503"/>
      <c r="BK18" s="503"/>
      <c r="BL18" s="503"/>
      <c r="BM18" s="504"/>
      <c r="BN18" s="468">
        <v>776591</v>
      </c>
      <c r="BO18" s="469"/>
      <c r="BP18" s="469"/>
      <c r="BQ18" s="469"/>
      <c r="BR18" s="469"/>
      <c r="BS18" s="469"/>
      <c r="BT18" s="469"/>
      <c r="BU18" s="470"/>
      <c r="BV18" s="468">
        <v>747346</v>
      </c>
      <c r="BW18" s="469"/>
      <c r="BX18" s="469"/>
      <c r="BY18" s="469"/>
      <c r="BZ18" s="469"/>
      <c r="CA18" s="469"/>
      <c r="CB18" s="469"/>
      <c r="CC18" s="470"/>
      <c r="CD18" s="199"/>
      <c r="CE18" s="578"/>
      <c r="CF18" s="578"/>
      <c r="CG18" s="578"/>
      <c r="CH18" s="578"/>
      <c r="CI18" s="578"/>
      <c r="CJ18" s="578"/>
      <c r="CK18" s="578"/>
      <c r="CL18" s="578"/>
      <c r="CM18" s="578"/>
      <c r="CN18" s="578"/>
      <c r="CO18" s="578"/>
      <c r="CP18" s="578"/>
      <c r="CQ18" s="578"/>
      <c r="CR18" s="578"/>
      <c r="CS18" s="579"/>
      <c r="CT18" s="465"/>
      <c r="CU18" s="466"/>
      <c r="CV18" s="466"/>
      <c r="CW18" s="466"/>
      <c r="CX18" s="466"/>
      <c r="CY18" s="466"/>
      <c r="CZ18" s="466"/>
      <c r="DA18" s="467"/>
      <c r="DB18" s="465"/>
      <c r="DC18" s="466"/>
      <c r="DD18" s="466"/>
      <c r="DE18" s="466"/>
      <c r="DF18" s="466"/>
      <c r="DG18" s="466"/>
      <c r="DH18" s="466"/>
      <c r="DI18" s="467"/>
      <c r="DJ18" s="184"/>
      <c r="DK18" s="184"/>
      <c r="DL18" s="184"/>
      <c r="DM18" s="184"/>
      <c r="DN18" s="184"/>
      <c r="DO18" s="184"/>
    </row>
    <row r="19" spans="1:119" ht="18.75" customHeight="1" thickBot="1" x14ac:dyDescent="0.2">
      <c r="A19" s="185"/>
      <c r="B19" s="582" t="s">
        <v>157</v>
      </c>
      <c r="C19" s="511"/>
      <c r="D19" s="511"/>
      <c r="E19" s="583"/>
      <c r="F19" s="583"/>
      <c r="G19" s="583"/>
      <c r="H19" s="583"/>
      <c r="I19" s="583"/>
      <c r="J19" s="583"/>
      <c r="K19" s="583"/>
      <c r="L19" s="591">
        <v>45</v>
      </c>
      <c r="M19" s="591"/>
      <c r="N19" s="591"/>
      <c r="O19" s="591"/>
      <c r="P19" s="591"/>
      <c r="Q19" s="591"/>
      <c r="R19" s="592"/>
      <c r="S19" s="592"/>
      <c r="T19" s="592"/>
      <c r="U19" s="592"/>
      <c r="V19" s="593"/>
      <c r="W19" s="425"/>
      <c r="X19" s="426"/>
      <c r="Y19" s="426"/>
      <c r="Z19" s="426"/>
      <c r="AA19" s="426"/>
      <c r="AB19" s="426"/>
      <c r="AC19" s="600"/>
      <c r="AD19" s="600"/>
      <c r="AE19" s="600"/>
      <c r="AF19" s="600"/>
      <c r="AG19" s="600"/>
      <c r="AH19" s="600"/>
      <c r="AI19" s="600"/>
      <c r="AJ19" s="600"/>
      <c r="AK19" s="600"/>
      <c r="AL19" s="601"/>
      <c r="AM19" s="497"/>
      <c r="AN19" s="498"/>
      <c r="AO19" s="498"/>
      <c r="AP19" s="498"/>
      <c r="AQ19" s="498"/>
      <c r="AR19" s="498"/>
      <c r="AS19" s="498"/>
      <c r="AT19" s="499"/>
      <c r="AU19" s="500"/>
      <c r="AV19" s="501"/>
      <c r="AW19" s="501"/>
      <c r="AX19" s="501"/>
      <c r="AY19" s="502" t="s">
        <v>158</v>
      </c>
      <c r="AZ19" s="503"/>
      <c r="BA19" s="503"/>
      <c r="BB19" s="503"/>
      <c r="BC19" s="503"/>
      <c r="BD19" s="503"/>
      <c r="BE19" s="503"/>
      <c r="BF19" s="503"/>
      <c r="BG19" s="503"/>
      <c r="BH19" s="503"/>
      <c r="BI19" s="503"/>
      <c r="BJ19" s="503"/>
      <c r="BK19" s="503"/>
      <c r="BL19" s="503"/>
      <c r="BM19" s="504"/>
      <c r="BN19" s="468">
        <v>1195043</v>
      </c>
      <c r="BO19" s="469"/>
      <c r="BP19" s="469"/>
      <c r="BQ19" s="469"/>
      <c r="BR19" s="469"/>
      <c r="BS19" s="469"/>
      <c r="BT19" s="469"/>
      <c r="BU19" s="470"/>
      <c r="BV19" s="468">
        <v>1146497</v>
      </c>
      <c r="BW19" s="469"/>
      <c r="BX19" s="469"/>
      <c r="BY19" s="469"/>
      <c r="BZ19" s="469"/>
      <c r="CA19" s="469"/>
      <c r="CB19" s="469"/>
      <c r="CC19" s="470"/>
      <c r="CD19" s="199"/>
      <c r="CE19" s="578"/>
      <c r="CF19" s="578"/>
      <c r="CG19" s="578"/>
      <c r="CH19" s="578"/>
      <c r="CI19" s="578"/>
      <c r="CJ19" s="578"/>
      <c r="CK19" s="578"/>
      <c r="CL19" s="578"/>
      <c r="CM19" s="578"/>
      <c r="CN19" s="578"/>
      <c r="CO19" s="578"/>
      <c r="CP19" s="578"/>
      <c r="CQ19" s="578"/>
      <c r="CR19" s="578"/>
      <c r="CS19" s="579"/>
      <c r="CT19" s="465"/>
      <c r="CU19" s="466"/>
      <c r="CV19" s="466"/>
      <c r="CW19" s="466"/>
      <c r="CX19" s="466"/>
      <c r="CY19" s="466"/>
      <c r="CZ19" s="466"/>
      <c r="DA19" s="467"/>
      <c r="DB19" s="465"/>
      <c r="DC19" s="466"/>
      <c r="DD19" s="466"/>
      <c r="DE19" s="466"/>
      <c r="DF19" s="466"/>
      <c r="DG19" s="466"/>
      <c r="DH19" s="466"/>
      <c r="DI19" s="467"/>
      <c r="DJ19" s="184"/>
      <c r="DK19" s="184"/>
      <c r="DL19" s="184"/>
      <c r="DM19" s="184"/>
      <c r="DN19" s="184"/>
      <c r="DO19" s="184"/>
    </row>
    <row r="20" spans="1:119" ht="18.75" customHeight="1" thickBot="1" x14ac:dyDescent="0.2">
      <c r="A20" s="185"/>
      <c r="B20" s="582" t="s">
        <v>159</v>
      </c>
      <c r="C20" s="511"/>
      <c r="D20" s="511"/>
      <c r="E20" s="583"/>
      <c r="F20" s="583"/>
      <c r="G20" s="583"/>
      <c r="H20" s="583"/>
      <c r="I20" s="583"/>
      <c r="J20" s="583"/>
      <c r="K20" s="583"/>
      <c r="L20" s="591">
        <v>331</v>
      </c>
      <c r="M20" s="591"/>
      <c r="N20" s="591"/>
      <c r="O20" s="591"/>
      <c r="P20" s="591"/>
      <c r="Q20" s="591"/>
      <c r="R20" s="592"/>
      <c r="S20" s="592"/>
      <c r="T20" s="592"/>
      <c r="U20" s="592"/>
      <c r="V20" s="593"/>
      <c r="W20" s="486"/>
      <c r="X20" s="487"/>
      <c r="Y20" s="487"/>
      <c r="Z20" s="487"/>
      <c r="AA20" s="487"/>
      <c r="AB20" s="487"/>
      <c r="AC20" s="594"/>
      <c r="AD20" s="594"/>
      <c r="AE20" s="594"/>
      <c r="AF20" s="594"/>
      <c r="AG20" s="594"/>
      <c r="AH20" s="594"/>
      <c r="AI20" s="594"/>
      <c r="AJ20" s="594"/>
      <c r="AK20" s="594"/>
      <c r="AL20" s="595"/>
      <c r="AM20" s="596"/>
      <c r="AN20" s="523"/>
      <c r="AO20" s="523"/>
      <c r="AP20" s="523"/>
      <c r="AQ20" s="523"/>
      <c r="AR20" s="523"/>
      <c r="AS20" s="523"/>
      <c r="AT20" s="524"/>
      <c r="AU20" s="597"/>
      <c r="AV20" s="598"/>
      <c r="AW20" s="598"/>
      <c r="AX20" s="599"/>
      <c r="AY20" s="502"/>
      <c r="AZ20" s="503"/>
      <c r="BA20" s="503"/>
      <c r="BB20" s="503"/>
      <c r="BC20" s="503"/>
      <c r="BD20" s="503"/>
      <c r="BE20" s="503"/>
      <c r="BF20" s="503"/>
      <c r="BG20" s="503"/>
      <c r="BH20" s="503"/>
      <c r="BI20" s="503"/>
      <c r="BJ20" s="503"/>
      <c r="BK20" s="503"/>
      <c r="BL20" s="503"/>
      <c r="BM20" s="504"/>
      <c r="BN20" s="468"/>
      <c r="BO20" s="469"/>
      <c r="BP20" s="469"/>
      <c r="BQ20" s="469"/>
      <c r="BR20" s="469"/>
      <c r="BS20" s="469"/>
      <c r="BT20" s="469"/>
      <c r="BU20" s="470"/>
      <c r="BV20" s="468"/>
      <c r="BW20" s="469"/>
      <c r="BX20" s="469"/>
      <c r="BY20" s="469"/>
      <c r="BZ20" s="469"/>
      <c r="CA20" s="469"/>
      <c r="CB20" s="469"/>
      <c r="CC20" s="470"/>
      <c r="CD20" s="199"/>
      <c r="CE20" s="578"/>
      <c r="CF20" s="578"/>
      <c r="CG20" s="578"/>
      <c r="CH20" s="578"/>
      <c r="CI20" s="578"/>
      <c r="CJ20" s="578"/>
      <c r="CK20" s="578"/>
      <c r="CL20" s="578"/>
      <c r="CM20" s="578"/>
      <c r="CN20" s="578"/>
      <c r="CO20" s="578"/>
      <c r="CP20" s="578"/>
      <c r="CQ20" s="578"/>
      <c r="CR20" s="578"/>
      <c r="CS20" s="579"/>
      <c r="CT20" s="465"/>
      <c r="CU20" s="466"/>
      <c r="CV20" s="466"/>
      <c r="CW20" s="466"/>
      <c r="CX20" s="466"/>
      <c r="CY20" s="466"/>
      <c r="CZ20" s="466"/>
      <c r="DA20" s="467"/>
      <c r="DB20" s="465"/>
      <c r="DC20" s="466"/>
      <c r="DD20" s="466"/>
      <c r="DE20" s="466"/>
      <c r="DF20" s="466"/>
      <c r="DG20" s="466"/>
      <c r="DH20" s="466"/>
      <c r="DI20" s="467"/>
      <c r="DJ20" s="184"/>
      <c r="DK20" s="184"/>
      <c r="DL20" s="184"/>
      <c r="DM20" s="184"/>
      <c r="DN20" s="184"/>
      <c r="DO20" s="184"/>
    </row>
    <row r="21" spans="1:119" ht="18.75" customHeight="1" x14ac:dyDescent="0.15">
      <c r="A21" s="185"/>
      <c r="B21" s="602" t="s">
        <v>160</v>
      </c>
      <c r="C21" s="603"/>
      <c r="D21" s="603"/>
      <c r="E21" s="603"/>
      <c r="F21" s="603"/>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3"/>
      <c r="AM21" s="603"/>
      <c r="AN21" s="603"/>
      <c r="AO21" s="603"/>
      <c r="AP21" s="603"/>
      <c r="AQ21" s="603"/>
      <c r="AR21" s="603"/>
      <c r="AS21" s="603"/>
      <c r="AT21" s="603"/>
      <c r="AU21" s="603"/>
      <c r="AV21" s="603"/>
      <c r="AW21" s="603"/>
      <c r="AX21" s="604"/>
      <c r="AY21" s="502"/>
      <c r="AZ21" s="503"/>
      <c r="BA21" s="503"/>
      <c r="BB21" s="503"/>
      <c r="BC21" s="503"/>
      <c r="BD21" s="503"/>
      <c r="BE21" s="503"/>
      <c r="BF21" s="503"/>
      <c r="BG21" s="503"/>
      <c r="BH21" s="503"/>
      <c r="BI21" s="503"/>
      <c r="BJ21" s="503"/>
      <c r="BK21" s="503"/>
      <c r="BL21" s="503"/>
      <c r="BM21" s="504"/>
      <c r="BN21" s="468"/>
      <c r="BO21" s="469"/>
      <c r="BP21" s="469"/>
      <c r="BQ21" s="469"/>
      <c r="BR21" s="469"/>
      <c r="BS21" s="469"/>
      <c r="BT21" s="469"/>
      <c r="BU21" s="470"/>
      <c r="BV21" s="468"/>
      <c r="BW21" s="469"/>
      <c r="BX21" s="469"/>
      <c r="BY21" s="469"/>
      <c r="BZ21" s="469"/>
      <c r="CA21" s="469"/>
      <c r="CB21" s="469"/>
      <c r="CC21" s="470"/>
      <c r="CD21" s="199"/>
      <c r="CE21" s="578"/>
      <c r="CF21" s="578"/>
      <c r="CG21" s="578"/>
      <c r="CH21" s="578"/>
      <c r="CI21" s="578"/>
      <c r="CJ21" s="578"/>
      <c r="CK21" s="578"/>
      <c r="CL21" s="578"/>
      <c r="CM21" s="578"/>
      <c r="CN21" s="578"/>
      <c r="CO21" s="578"/>
      <c r="CP21" s="578"/>
      <c r="CQ21" s="578"/>
      <c r="CR21" s="578"/>
      <c r="CS21" s="579"/>
      <c r="CT21" s="465"/>
      <c r="CU21" s="466"/>
      <c r="CV21" s="466"/>
      <c r="CW21" s="466"/>
      <c r="CX21" s="466"/>
      <c r="CY21" s="466"/>
      <c r="CZ21" s="466"/>
      <c r="DA21" s="467"/>
      <c r="DB21" s="465"/>
      <c r="DC21" s="466"/>
      <c r="DD21" s="466"/>
      <c r="DE21" s="466"/>
      <c r="DF21" s="466"/>
      <c r="DG21" s="466"/>
      <c r="DH21" s="466"/>
      <c r="DI21" s="467"/>
      <c r="DJ21" s="184"/>
      <c r="DK21" s="184"/>
      <c r="DL21" s="184"/>
      <c r="DM21" s="184"/>
      <c r="DN21" s="184"/>
      <c r="DO21" s="184"/>
    </row>
    <row r="22" spans="1:119" ht="18.75" customHeight="1" thickBot="1" x14ac:dyDescent="0.2">
      <c r="A22" s="185"/>
      <c r="B22" s="605" t="s">
        <v>161</v>
      </c>
      <c r="C22" s="606"/>
      <c r="D22" s="607"/>
      <c r="E22" s="480" t="s">
        <v>1</v>
      </c>
      <c r="F22" s="485"/>
      <c r="G22" s="485"/>
      <c r="H22" s="485"/>
      <c r="I22" s="485"/>
      <c r="J22" s="485"/>
      <c r="K22" s="475"/>
      <c r="L22" s="480" t="s">
        <v>162</v>
      </c>
      <c r="M22" s="485"/>
      <c r="N22" s="485"/>
      <c r="O22" s="485"/>
      <c r="P22" s="475"/>
      <c r="Q22" s="614" t="s">
        <v>163</v>
      </c>
      <c r="R22" s="615"/>
      <c r="S22" s="615"/>
      <c r="T22" s="615"/>
      <c r="U22" s="615"/>
      <c r="V22" s="616"/>
      <c r="W22" s="620" t="s">
        <v>164</v>
      </c>
      <c r="X22" s="606"/>
      <c r="Y22" s="607"/>
      <c r="Z22" s="480" t="s">
        <v>1</v>
      </c>
      <c r="AA22" s="485"/>
      <c r="AB22" s="485"/>
      <c r="AC22" s="485"/>
      <c r="AD22" s="485"/>
      <c r="AE22" s="485"/>
      <c r="AF22" s="485"/>
      <c r="AG22" s="475"/>
      <c r="AH22" s="633" t="s">
        <v>165</v>
      </c>
      <c r="AI22" s="485"/>
      <c r="AJ22" s="485"/>
      <c r="AK22" s="485"/>
      <c r="AL22" s="475"/>
      <c r="AM22" s="633" t="s">
        <v>166</v>
      </c>
      <c r="AN22" s="634"/>
      <c r="AO22" s="634"/>
      <c r="AP22" s="634"/>
      <c r="AQ22" s="634"/>
      <c r="AR22" s="635"/>
      <c r="AS22" s="614" t="s">
        <v>163</v>
      </c>
      <c r="AT22" s="615"/>
      <c r="AU22" s="615"/>
      <c r="AV22" s="615"/>
      <c r="AW22" s="615"/>
      <c r="AX22" s="639"/>
      <c r="AY22" s="641"/>
      <c r="AZ22" s="642"/>
      <c r="BA22" s="642"/>
      <c r="BB22" s="642"/>
      <c r="BC22" s="642"/>
      <c r="BD22" s="642"/>
      <c r="BE22" s="642"/>
      <c r="BF22" s="642"/>
      <c r="BG22" s="642"/>
      <c r="BH22" s="642"/>
      <c r="BI22" s="642"/>
      <c r="BJ22" s="642"/>
      <c r="BK22" s="642"/>
      <c r="BL22" s="642"/>
      <c r="BM22" s="643"/>
      <c r="BN22" s="644"/>
      <c r="BO22" s="645"/>
      <c r="BP22" s="645"/>
      <c r="BQ22" s="645"/>
      <c r="BR22" s="645"/>
      <c r="BS22" s="645"/>
      <c r="BT22" s="645"/>
      <c r="BU22" s="646"/>
      <c r="BV22" s="644"/>
      <c r="BW22" s="645"/>
      <c r="BX22" s="645"/>
      <c r="BY22" s="645"/>
      <c r="BZ22" s="645"/>
      <c r="CA22" s="645"/>
      <c r="CB22" s="645"/>
      <c r="CC22" s="646"/>
      <c r="CD22" s="199"/>
      <c r="CE22" s="578"/>
      <c r="CF22" s="578"/>
      <c r="CG22" s="578"/>
      <c r="CH22" s="578"/>
      <c r="CI22" s="578"/>
      <c r="CJ22" s="578"/>
      <c r="CK22" s="578"/>
      <c r="CL22" s="578"/>
      <c r="CM22" s="578"/>
      <c r="CN22" s="578"/>
      <c r="CO22" s="578"/>
      <c r="CP22" s="578"/>
      <c r="CQ22" s="578"/>
      <c r="CR22" s="578"/>
      <c r="CS22" s="579"/>
      <c r="CT22" s="465"/>
      <c r="CU22" s="466"/>
      <c r="CV22" s="466"/>
      <c r="CW22" s="466"/>
      <c r="CX22" s="466"/>
      <c r="CY22" s="466"/>
      <c r="CZ22" s="466"/>
      <c r="DA22" s="467"/>
      <c r="DB22" s="465"/>
      <c r="DC22" s="466"/>
      <c r="DD22" s="466"/>
      <c r="DE22" s="466"/>
      <c r="DF22" s="466"/>
      <c r="DG22" s="466"/>
      <c r="DH22" s="466"/>
      <c r="DI22" s="467"/>
      <c r="DJ22" s="184"/>
      <c r="DK22" s="184"/>
      <c r="DL22" s="184"/>
      <c r="DM22" s="184"/>
      <c r="DN22" s="184"/>
      <c r="DO22" s="184"/>
    </row>
    <row r="23" spans="1:119" ht="18.75" customHeight="1" x14ac:dyDescent="0.15">
      <c r="A23" s="185"/>
      <c r="B23" s="608"/>
      <c r="C23" s="609"/>
      <c r="D23" s="610"/>
      <c r="E23" s="454"/>
      <c r="F23" s="459"/>
      <c r="G23" s="459"/>
      <c r="H23" s="459"/>
      <c r="I23" s="459"/>
      <c r="J23" s="459"/>
      <c r="K23" s="448"/>
      <c r="L23" s="454"/>
      <c r="M23" s="459"/>
      <c r="N23" s="459"/>
      <c r="O23" s="459"/>
      <c r="P23" s="448"/>
      <c r="Q23" s="617"/>
      <c r="R23" s="618"/>
      <c r="S23" s="618"/>
      <c r="T23" s="618"/>
      <c r="U23" s="618"/>
      <c r="V23" s="619"/>
      <c r="W23" s="621"/>
      <c r="X23" s="609"/>
      <c r="Y23" s="610"/>
      <c r="Z23" s="454"/>
      <c r="AA23" s="459"/>
      <c r="AB23" s="459"/>
      <c r="AC23" s="459"/>
      <c r="AD23" s="459"/>
      <c r="AE23" s="459"/>
      <c r="AF23" s="459"/>
      <c r="AG23" s="448"/>
      <c r="AH23" s="454"/>
      <c r="AI23" s="459"/>
      <c r="AJ23" s="459"/>
      <c r="AK23" s="459"/>
      <c r="AL23" s="448"/>
      <c r="AM23" s="636"/>
      <c r="AN23" s="637"/>
      <c r="AO23" s="637"/>
      <c r="AP23" s="637"/>
      <c r="AQ23" s="637"/>
      <c r="AR23" s="638"/>
      <c r="AS23" s="617"/>
      <c r="AT23" s="618"/>
      <c r="AU23" s="618"/>
      <c r="AV23" s="618"/>
      <c r="AW23" s="618"/>
      <c r="AX23" s="640"/>
      <c r="AY23" s="428" t="s">
        <v>167</v>
      </c>
      <c r="AZ23" s="429"/>
      <c r="BA23" s="429"/>
      <c r="BB23" s="429"/>
      <c r="BC23" s="429"/>
      <c r="BD23" s="429"/>
      <c r="BE23" s="429"/>
      <c r="BF23" s="429"/>
      <c r="BG23" s="429"/>
      <c r="BH23" s="429"/>
      <c r="BI23" s="429"/>
      <c r="BJ23" s="429"/>
      <c r="BK23" s="429"/>
      <c r="BL23" s="429"/>
      <c r="BM23" s="430"/>
      <c r="BN23" s="468">
        <v>2912940</v>
      </c>
      <c r="BO23" s="469"/>
      <c r="BP23" s="469"/>
      <c r="BQ23" s="469"/>
      <c r="BR23" s="469"/>
      <c r="BS23" s="469"/>
      <c r="BT23" s="469"/>
      <c r="BU23" s="470"/>
      <c r="BV23" s="468">
        <v>2682114</v>
      </c>
      <c r="BW23" s="469"/>
      <c r="BX23" s="469"/>
      <c r="BY23" s="469"/>
      <c r="BZ23" s="469"/>
      <c r="CA23" s="469"/>
      <c r="CB23" s="469"/>
      <c r="CC23" s="470"/>
      <c r="CD23" s="199"/>
      <c r="CE23" s="578"/>
      <c r="CF23" s="578"/>
      <c r="CG23" s="578"/>
      <c r="CH23" s="578"/>
      <c r="CI23" s="578"/>
      <c r="CJ23" s="578"/>
      <c r="CK23" s="578"/>
      <c r="CL23" s="578"/>
      <c r="CM23" s="578"/>
      <c r="CN23" s="578"/>
      <c r="CO23" s="578"/>
      <c r="CP23" s="578"/>
      <c r="CQ23" s="578"/>
      <c r="CR23" s="578"/>
      <c r="CS23" s="579"/>
      <c r="CT23" s="465"/>
      <c r="CU23" s="466"/>
      <c r="CV23" s="466"/>
      <c r="CW23" s="466"/>
      <c r="CX23" s="466"/>
      <c r="CY23" s="466"/>
      <c r="CZ23" s="466"/>
      <c r="DA23" s="467"/>
      <c r="DB23" s="465"/>
      <c r="DC23" s="466"/>
      <c r="DD23" s="466"/>
      <c r="DE23" s="466"/>
      <c r="DF23" s="466"/>
      <c r="DG23" s="466"/>
      <c r="DH23" s="466"/>
      <c r="DI23" s="467"/>
      <c r="DJ23" s="184"/>
      <c r="DK23" s="184"/>
      <c r="DL23" s="184"/>
      <c r="DM23" s="184"/>
      <c r="DN23" s="184"/>
      <c r="DO23" s="184"/>
    </row>
    <row r="24" spans="1:119" ht="18.75" customHeight="1" thickBot="1" x14ac:dyDescent="0.2">
      <c r="A24" s="185"/>
      <c r="B24" s="608"/>
      <c r="C24" s="609"/>
      <c r="D24" s="610"/>
      <c r="E24" s="518" t="s">
        <v>168</v>
      </c>
      <c r="F24" s="498"/>
      <c r="G24" s="498"/>
      <c r="H24" s="498"/>
      <c r="I24" s="498"/>
      <c r="J24" s="498"/>
      <c r="K24" s="499"/>
      <c r="L24" s="519">
        <v>1</v>
      </c>
      <c r="M24" s="520"/>
      <c r="N24" s="520"/>
      <c r="O24" s="520"/>
      <c r="P24" s="562"/>
      <c r="Q24" s="519">
        <v>5210</v>
      </c>
      <c r="R24" s="520"/>
      <c r="S24" s="520"/>
      <c r="T24" s="520"/>
      <c r="U24" s="520"/>
      <c r="V24" s="562"/>
      <c r="W24" s="621"/>
      <c r="X24" s="609"/>
      <c r="Y24" s="610"/>
      <c r="Z24" s="518" t="s">
        <v>169</v>
      </c>
      <c r="AA24" s="498"/>
      <c r="AB24" s="498"/>
      <c r="AC24" s="498"/>
      <c r="AD24" s="498"/>
      <c r="AE24" s="498"/>
      <c r="AF24" s="498"/>
      <c r="AG24" s="499"/>
      <c r="AH24" s="519">
        <v>30</v>
      </c>
      <c r="AI24" s="520"/>
      <c r="AJ24" s="520"/>
      <c r="AK24" s="520"/>
      <c r="AL24" s="562"/>
      <c r="AM24" s="519">
        <v>83400</v>
      </c>
      <c r="AN24" s="520"/>
      <c r="AO24" s="520"/>
      <c r="AP24" s="520"/>
      <c r="AQ24" s="520"/>
      <c r="AR24" s="562"/>
      <c r="AS24" s="519">
        <v>2780</v>
      </c>
      <c r="AT24" s="520"/>
      <c r="AU24" s="520"/>
      <c r="AV24" s="520"/>
      <c r="AW24" s="520"/>
      <c r="AX24" s="521"/>
      <c r="AY24" s="641" t="s">
        <v>170</v>
      </c>
      <c r="AZ24" s="642"/>
      <c r="BA24" s="642"/>
      <c r="BB24" s="642"/>
      <c r="BC24" s="642"/>
      <c r="BD24" s="642"/>
      <c r="BE24" s="642"/>
      <c r="BF24" s="642"/>
      <c r="BG24" s="642"/>
      <c r="BH24" s="642"/>
      <c r="BI24" s="642"/>
      <c r="BJ24" s="642"/>
      <c r="BK24" s="642"/>
      <c r="BL24" s="642"/>
      <c r="BM24" s="643"/>
      <c r="BN24" s="468">
        <v>2288170</v>
      </c>
      <c r="BO24" s="469"/>
      <c r="BP24" s="469"/>
      <c r="BQ24" s="469"/>
      <c r="BR24" s="469"/>
      <c r="BS24" s="469"/>
      <c r="BT24" s="469"/>
      <c r="BU24" s="470"/>
      <c r="BV24" s="468">
        <v>2136871</v>
      </c>
      <c r="BW24" s="469"/>
      <c r="BX24" s="469"/>
      <c r="BY24" s="469"/>
      <c r="BZ24" s="469"/>
      <c r="CA24" s="469"/>
      <c r="CB24" s="469"/>
      <c r="CC24" s="470"/>
      <c r="CD24" s="199"/>
      <c r="CE24" s="578"/>
      <c r="CF24" s="578"/>
      <c r="CG24" s="578"/>
      <c r="CH24" s="578"/>
      <c r="CI24" s="578"/>
      <c r="CJ24" s="578"/>
      <c r="CK24" s="578"/>
      <c r="CL24" s="578"/>
      <c r="CM24" s="578"/>
      <c r="CN24" s="578"/>
      <c r="CO24" s="578"/>
      <c r="CP24" s="578"/>
      <c r="CQ24" s="578"/>
      <c r="CR24" s="578"/>
      <c r="CS24" s="579"/>
      <c r="CT24" s="465"/>
      <c r="CU24" s="466"/>
      <c r="CV24" s="466"/>
      <c r="CW24" s="466"/>
      <c r="CX24" s="466"/>
      <c r="CY24" s="466"/>
      <c r="CZ24" s="466"/>
      <c r="DA24" s="467"/>
      <c r="DB24" s="465"/>
      <c r="DC24" s="466"/>
      <c r="DD24" s="466"/>
      <c r="DE24" s="466"/>
      <c r="DF24" s="466"/>
      <c r="DG24" s="466"/>
      <c r="DH24" s="466"/>
      <c r="DI24" s="467"/>
      <c r="DJ24" s="184"/>
      <c r="DK24" s="184"/>
      <c r="DL24" s="184"/>
      <c r="DM24" s="184"/>
      <c r="DN24" s="184"/>
      <c r="DO24" s="184"/>
    </row>
    <row r="25" spans="1:119" s="184" customFormat="1" ht="18.75" customHeight="1" x14ac:dyDescent="0.15">
      <c r="A25" s="185"/>
      <c r="B25" s="608"/>
      <c r="C25" s="609"/>
      <c r="D25" s="610"/>
      <c r="E25" s="518" t="s">
        <v>171</v>
      </c>
      <c r="F25" s="498"/>
      <c r="G25" s="498"/>
      <c r="H25" s="498"/>
      <c r="I25" s="498"/>
      <c r="J25" s="498"/>
      <c r="K25" s="499"/>
      <c r="L25" s="519">
        <v>1</v>
      </c>
      <c r="M25" s="520"/>
      <c r="N25" s="520"/>
      <c r="O25" s="520"/>
      <c r="P25" s="562"/>
      <c r="Q25" s="519">
        <v>4700</v>
      </c>
      <c r="R25" s="520"/>
      <c r="S25" s="520"/>
      <c r="T25" s="520"/>
      <c r="U25" s="520"/>
      <c r="V25" s="562"/>
      <c r="W25" s="621"/>
      <c r="X25" s="609"/>
      <c r="Y25" s="610"/>
      <c r="Z25" s="518" t="s">
        <v>172</v>
      </c>
      <c r="AA25" s="498"/>
      <c r="AB25" s="498"/>
      <c r="AC25" s="498"/>
      <c r="AD25" s="498"/>
      <c r="AE25" s="498"/>
      <c r="AF25" s="498"/>
      <c r="AG25" s="499"/>
      <c r="AH25" s="519" t="s">
        <v>137</v>
      </c>
      <c r="AI25" s="520"/>
      <c r="AJ25" s="520"/>
      <c r="AK25" s="520"/>
      <c r="AL25" s="562"/>
      <c r="AM25" s="519" t="s">
        <v>137</v>
      </c>
      <c r="AN25" s="520"/>
      <c r="AO25" s="520"/>
      <c r="AP25" s="520"/>
      <c r="AQ25" s="520"/>
      <c r="AR25" s="562"/>
      <c r="AS25" s="519" t="s">
        <v>137</v>
      </c>
      <c r="AT25" s="520"/>
      <c r="AU25" s="520"/>
      <c r="AV25" s="520"/>
      <c r="AW25" s="520"/>
      <c r="AX25" s="521"/>
      <c r="AY25" s="428" t="s">
        <v>173</v>
      </c>
      <c r="AZ25" s="429"/>
      <c r="BA25" s="429"/>
      <c r="BB25" s="429"/>
      <c r="BC25" s="429"/>
      <c r="BD25" s="429"/>
      <c r="BE25" s="429"/>
      <c r="BF25" s="429"/>
      <c r="BG25" s="429"/>
      <c r="BH25" s="429"/>
      <c r="BI25" s="429"/>
      <c r="BJ25" s="429"/>
      <c r="BK25" s="429"/>
      <c r="BL25" s="429"/>
      <c r="BM25" s="430"/>
      <c r="BN25" s="431" t="s">
        <v>128</v>
      </c>
      <c r="BO25" s="432"/>
      <c r="BP25" s="432"/>
      <c r="BQ25" s="432"/>
      <c r="BR25" s="432"/>
      <c r="BS25" s="432"/>
      <c r="BT25" s="432"/>
      <c r="BU25" s="433"/>
      <c r="BV25" s="431" t="s">
        <v>137</v>
      </c>
      <c r="BW25" s="432"/>
      <c r="BX25" s="432"/>
      <c r="BY25" s="432"/>
      <c r="BZ25" s="432"/>
      <c r="CA25" s="432"/>
      <c r="CB25" s="432"/>
      <c r="CC25" s="433"/>
      <c r="CD25" s="199"/>
      <c r="CE25" s="578"/>
      <c r="CF25" s="578"/>
      <c r="CG25" s="578"/>
      <c r="CH25" s="578"/>
      <c r="CI25" s="578"/>
      <c r="CJ25" s="578"/>
      <c r="CK25" s="578"/>
      <c r="CL25" s="578"/>
      <c r="CM25" s="578"/>
      <c r="CN25" s="578"/>
      <c r="CO25" s="578"/>
      <c r="CP25" s="578"/>
      <c r="CQ25" s="578"/>
      <c r="CR25" s="578"/>
      <c r="CS25" s="579"/>
      <c r="CT25" s="465"/>
      <c r="CU25" s="466"/>
      <c r="CV25" s="466"/>
      <c r="CW25" s="466"/>
      <c r="CX25" s="466"/>
      <c r="CY25" s="466"/>
      <c r="CZ25" s="466"/>
      <c r="DA25" s="467"/>
      <c r="DB25" s="465"/>
      <c r="DC25" s="466"/>
      <c r="DD25" s="466"/>
      <c r="DE25" s="466"/>
      <c r="DF25" s="466"/>
      <c r="DG25" s="466"/>
      <c r="DH25" s="466"/>
      <c r="DI25" s="467"/>
    </row>
    <row r="26" spans="1:119" s="184" customFormat="1" ht="18.75" customHeight="1" x14ac:dyDescent="0.15">
      <c r="A26" s="185"/>
      <c r="B26" s="608"/>
      <c r="C26" s="609"/>
      <c r="D26" s="610"/>
      <c r="E26" s="518" t="s">
        <v>174</v>
      </c>
      <c r="F26" s="498"/>
      <c r="G26" s="498"/>
      <c r="H26" s="498"/>
      <c r="I26" s="498"/>
      <c r="J26" s="498"/>
      <c r="K26" s="499"/>
      <c r="L26" s="519">
        <v>1</v>
      </c>
      <c r="M26" s="520"/>
      <c r="N26" s="520"/>
      <c r="O26" s="520"/>
      <c r="P26" s="562"/>
      <c r="Q26" s="519">
        <v>4460</v>
      </c>
      <c r="R26" s="520"/>
      <c r="S26" s="520"/>
      <c r="T26" s="520"/>
      <c r="U26" s="520"/>
      <c r="V26" s="562"/>
      <c r="W26" s="621"/>
      <c r="X26" s="609"/>
      <c r="Y26" s="610"/>
      <c r="Z26" s="518" t="s">
        <v>175</v>
      </c>
      <c r="AA26" s="631"/>
      <c r="AB26" s="631"/>
      <c r="AC26" s="631"/>
      <c r="AD26" s="631"/>
      <c r="AE26" s="631"/>
      <c r="AF26" s="631"/>
      <c r="AG26" s="632"/>
      <c r="AH26" s="519">
        <v>1</v>
      </c>
      <c r="AI26" s="520"/>
      <c r="AJ26" s="520"/>
      <c r="AK26" s="520"/>
      <c r="AL26" s="562"/>
      <c r="AM26" s="519" t="s">
        <v>176</v>
      </c>
      <c r="AN26" s="520"/>
      <c r="AO26" s="520"/>
      <c r="AP26" s="520"/>
      <c r="AQ26" s="520"/>
      <c r="AR26" s="562"/>
      <c r="AS26" s="519" t="s">
        <v>177</v>
      </c>
      <c r="AT26" s="520"/>
      <c r="AU26" s="520"/>
      <c r="AV26" s="520"/>
      <c r="AW26" s="520"/>
      <c r="AX26" s="521"/>
      <c r="AY26" s="471" t="s">
        <v>178</v>
      </c>
      <c r="AZ26" s="472"/>
      <c r="BA26" s="472"/>
      <c r="BB26" s="472"/>
      <c r="BC26" s="472"/>
      <c r="BD26" s="472"/>
      <c r="BE26" s="472"/>
      <c r="BF26" s="472"/>
      <c r="BG26" s="472"/>
      <c r="BH26" s="472"/>
      <c r="BI26" s="472"/>
      <c r="BJ26" s="472"/>
      <c r="BK26" s="472"/>
      <c r="BL26" s="472"/>
      <c r="BM26" s="473"/>
      <c r="BN26" s="468" t="s">
        <v>137</v>
      </c>
      <c r="BO26" s="469"/>
      <c r="BP26" s="469"/>
      <c r="BQ26" s="469"/>
      <c r="BR26" s="469"/>
      <c r="BS26" s="469"/>
      <c r="BT26" s="469"/>
      <c r="BU26" s="470"/>
      <c r="BV26" s="468" t="s">
        <v>179</v>
      </c>
      <c r="BW26" s="469"/>
      <c r="BX26" s="469"/>
      <c r="BY26" s="469"/>
      <c r="BZ26" s="469"/>
      <c r="CA26" s="469"/>
      <c r="CB26" s="469"/>
      <c r="CC26" s="470"/>
      <c r="CD26" s="199"/>
      <c r="CE26" s="578"/>
      <c r="CF26" s="578"/>
      <c r="CG26" s="578"/>
      <c r="CH26" s="578"/>
      <c r="CI26" s="578"/>
      <c r="CJ26" s="578"/>
      <c r="CK26" s="578"/>
      <c r="CL26" s="578"/>
      <c r="CM26" s="578"/>
      <c r="CN26" s="578"/>
      <c r="CO26" s="578"/>
      <c r="CP26" s="578"/>
      <c r="CQ26" s="578"/>
      <c r="CR26" s="578"/>
      <c r="CS26" s="579"/>
      <c r="CT26" s="465"/>
      <c r="CU26" s="466"/>
      <c r="CV26" s="466"/>
      <c r="CW26" s="466"/>
      <c r="CX26" s="466"/>
      <c r="CY26" s="466"/>
      <c r="CZ26" s="466"/>
      <c r="DA26" s="467"/>
      <c r="DB26" s="465"/>
      <c r="DC26" s="466"/>
      <c r="DD26" s="466"/>
      <c r="DE26" s="466"/>
      <c r="DF26" s="466"/>
      <c r="DG26" s="466"/>
      <c r="DH26" s="466"/>
      <c r="DI26" s="467"/>
    </row>
    <row r="27" spans="1:119" ht="18.75" customHeight="1" thickBot="1" x14ac:dyDescent="0.2">
      <c r="A27" s="185"/>
      <c r="B27" s="608"/>
      <c r="C27" s="609"/>
      <c r="D27" s="610"/>
      <c r="E27" s="518" t="s">
        <v>180</v>
      </c>
      <c r="F27" s="498"/>
      <c r="G27" s="498"/>
      <c r="H27" s="498"/>
      <c r="I27" s="498"/>
      <c r="J27" s="498"/>
      <c r="K27" s="499"/>
      <c r="L27" s="519">
        <v>1</v>
      </c>
      <c r="M27" s="520"/>
      <c r="N27" s="520"/>
      <c r="O27" s="520"/>
      <c r="P27" s="562"/>
      <c r="Q27" s="519">
        <v>2410</v>
      </c>
      <c r="R27" s="520"/>
      <c r="S27" s="520"/>
      <c r="T27" s="520"/>
      <c r="U27" s="520"/>
      <c r="V27" s="562"/>
      <c r="W27" s="621"/>
      <c r="X27" s="609"/>
      <c r="Y27" s="610"/>
      <c r="Z27" s="518" t="s">
        <v>181</v>
      </c>
      <c r="AA27" s="498"/>
      <c r="AB27" s="498"/>
      <c r="AC27" s="498"/>
      <c r="AD27" s="498"/>
      <c r="AE27" s="498"/>
      <c r="AF27" s="498"/>
      <c r="AG27" s="499"/>
      <c r="AH27" s="519" t="s">
        <v>137</v>
      </c>
      <c r="AI27" s="520"/>
      <c r="AJ27" s="520"/>
      <c r="AK27" s="520"/>
      <c r="AL27" s="562"/>
      <c r="AM27" s="519" t="s">
        <v>179</v>
      </c>
      <c r="AN27" s="520"/>
      <c r="AO27" s="520"/>
      <c r="AP27" s="520"/>
      <c r="AQ27" s="520"/>
      <c r="AR27" s="562"/>
      <c r="AS27" s="519" t="s">
        <v>137</v>
      </c>
      <c r="AT27" s="520"/>
      <c r="AU27" s="520"/>
      <c r="AV27" s="520"/>
      <c r="AW27" s="520"/>
      <c r="AX27" s="521"/>
      <c r="AY27" s="563" t="s">
        <v>182</v>
      </c>
      <c r="AZ27" s="564"/>
      <c r="BA27" s="564"/>
      <c r="BB27" s="564"/>
      <c r="BC27" s="564"/>
      <c r="BD27" s="564"/>
      <c r="BE27" s="564"/>
      <c r="BF27" s="564"/>
      <c r="BG27" s="564"/>
      <c r="BH27" s="564"/>
      <c r="BI27" s="564"/>
      <c r="BJ27" s="564"/>
      <c r="BK27" s="564"/>
      <c r="BL27" s="564"/>
      <c r="BM27" s="565"/>
      <c r="BN27" s="644">
        <v>40223</v>
      </c>
      <c r="BO27" s="645"/>
      <c r="BP27" s="645"/>
      <c r="BQ27" s="645"/>
      <c r="BR27" s="645"/>
      <c r="BS27" s="645"/>
      <c r="BT27" s="645"/>
      <c r="BU27" s="646"/>
      <c r="BV27" s="644">
        <v>40215</v>
      </c>
      <c r="BW27" s="645"/>
      <c r="BX27" s="645"/>
      <c r="BY27" s="645"/>
      <c r="BZ27" s="645"/>
      <c r="CA27" s="645"/>
      <c r="CB27" s="645"/>
      <c r="CC27" s="646"/>
      <c r="CD27" s="201"/>
      <c r="CE27" s="578"/>
      <c r="CF27" s="578"/>
      <c r="CG27" s="578"/>
      <c r="CH27" s="578"/>
      <c r="CI27" s="578"/>
      <c r="CJ27" s="578"/>
      <c r="CK27" s="578"/>
      <c r="CL27" s="578"/>
      <c r="CM27" s="578"/>
      <c r="CN27" s="578"/>
      <c r="CO27" s="578"/>
      <c r="CP27" s="578"/>
      <c r="CQ27" s="578"/>
      <c r="CR27" s="578"/>
      <c r="CS27" s="579"/>
      <c r="CT27" s="465"/>
      <c r="CU27" s="466"/>
      <c r="CV27" s="466"/>
      <c r="CW27" s="466"/>
      <c r="CX27" s="466"/>
      <c r="CY27" s="466"/>
      <c r="CZ27" s="466"/>
      <c r="DA27" s="467"/>
      <c r="DB27" s="465"/>
      <c r="DC27" s="466"/>
      <c r="DD27" s="466"/>
      <c r="DE27" s="466"/>
      <c r="DF27" s="466"/>
      <c r="DG27" s="466"/>
      <c r="DH27" s="466"/>
      <c r="DI27" s="467"/>
      <c r="DJ27" s="184"/>
      <c r="DK27" s="184"/>
      <c r="DL27" s="184"/>
      <c r="DM27" s="184"/>
      <c r="DN27" s="184"/>
      <c r="DO27" s="184"/>
    </row>
    <row r="28" spans="1:119" ht="18.75" customHeight="1" x14ac:dyDescent="0.15">
      <c r="A28" s="185"/>
      <c r="B28" s="608"/>
      <c r="C28" s="609"/>
      <c r="D28" s="610"/>
      <c r="E28" s="518" t="s">
        <v>183</v>
      </c>
      <c r="F28" s="498"/>
      <c r="G28" s="498"/>
      <c r="H28" s="498"/>
      <c r="I28" s="498"/>
      <c r="J28" s="498"/>
      <c r="K28" s="499"/>
      <c r="L28" s="519">
        <v>1</v>
      </c>
      <c r="M28" s="520"/>
      <c r="N28" s="520"/>
      <c r="O28" s="520"/>
      <c r="P28" s="562"/>
      <c r="Q28" s="519">
        <v>1990</v>
      </c>
      <c r="R28" s="520"/>
      <c r="S28" s="520"/>
      <c r="T28" s="520"/>
      <c r="U28" s="520"/>
      <c r="V28" s="562"/>
      <c r="W28" s="621"/>
      <c r="X28" s="609"/>
      <c r="Y28" s="610"/>
      <c r="Z28" s="518" t="s">
        <v>184</v>
      </c>
      <c r="AA28" s="498"/>
      <c r="AB28" s="498"/>
      <c r="AC28" s="498"/>
      <c r="AD28" s="498"/>
      <c r="AE28" s="498"/>
      <c r="AF28" s="498"/>
      <c r="AG28" s="499"/>
      <c r="AH28" s="519" t="s">
        <v>137</v>
      </c>
      <c r="AI28" s="520"/>
      <c r="AJ28" s="520"/>
      <c r="AK28" s="520"/>
      <c r="AL28" s="562"/>
      <c r="AM28" s="519" t="s">
        <v>137</v>
      </c>
      <c r="AN28" s="520"/>
      <c r="AO28" s="520"/>
      <c r="AP28" s="520"/>
      <c r="AQ28" s="520"/>
      <c r="AR28" s="562"/>
      <c r="AS28" s="519" t="s">
        <v>179</v>
      </c>
      <c r="AT28" s="520"/>
      <c r="AU28" s="520"/>
      <c r="AV28" s="520"/>
      <c r="AW28" s="520"/>
      <c r="AX28" s="521"/>
      <c r="AY28" s="647" t="s">
        <v>185</v>
      </c>
      <c r="AZ28" s="648"/>
      <c r="BA28" s="648"/>
      <c r="BB28" s="649"/>
      <c r="BC28" s="428" t="s">
        <v>48</v>
      </c>
      <c r="BD28" s="429"/>
      <c r="BE28" s="429"/>
      <c r="BF28" s="429"/>
      <c r="BG28" s="429"/>
      <c r="BH28" s="429"/>
      <c r="BI28" s="429"/>
      <c r="BJ28" s="429"/>
      <c r="BK28" s="429"/>
      <c r="BL28" s="429"/>
      <c r="BM28" s="430"/>
      <c r="BN28" s="431">
        <v>119974</v>
      </c>
      <c r="BO28" s="432"/>
      <c r="BP28" s="432"/>
      <c r="BQ28" s="432"/>
      <c r="BR28" s="432"/>
      <c r="BS28" s="432"/>
      <c r="BT28" s="432"/>
      <c r="BU28" s="433"/>
      <c r="BV28" s="431">
        <v>215963</v>
      </c>
      <c r="BW28" s="432"/>
      <c r="BX28" s="432"/>
      <c r="BY28" s="432"/>
      <c r="BZ28" s="432"/>
      <c r="CA28" s="432"/>
      <c r="CB28" s="432"/>
      <c r="CC28" s="433"/>
      <c r="CD28" s="199"/>
      <c r="CE28" s="578"/>
      <c r="CF28" s="578"/>
      <c r="CG28" s="578"/>
      <c r="CH28" s="578"/>
      <c r="CI28" s="578"/>
      <c r="CJ28" s="578"/>
      <c r="CK28" s="578"/>
      <c r="CL28" s="578"/>
      <c r="CM28" s="578"/>
      <c r="CN28" s="578"/>
      <c r="CO28" s="578"/>
      <c r="CP28" s="578"/>
      <c r="CQ28" s="578"/>
      <c r="CR28" s="578"/>
      <c r="CS28" s="579"/>
      <c r="CT28" s="465"/>
      <c r="CU28" s="466"/>
      <c r="CV28" s="466"/>
      <c r="CW28" s="466"/>
      <c r="CX28" s="466"/>
      <c r="CY28" s="466"/>
      <c r="CZ28" s="466"/>
      <c r="DA28" s="467"/>
      <c r="DB28" s="465"/>
      <c r="DC28" s="466"/>
      <c r="DD28" s="466"/>
      <c r="DE28" s="466"/>
      <c r="DF28" s="466"/>
      <c r="DG28" s="466"/>
      <c r="DH28" s="466"/>
      <c r="DI28" s="467"/>
      <c r="DJ28" s="184"/>
      <c r="DK28" s="184"/>
      <c r="DL28" s="184"/>
      <c r="DM28" s="184"/>
      <c r="DN28" s="184"/>
      <c r="DO28" s="184"/>
    </row>
    <row r="29" spans="1:119" ht="18.75" customHeight="1" x14ac:dyDescent="0.15">
      <c r="A29" s="185"/>
      <c r="B29" s="608"/>
      <c r="C29" s="609"/>
      <c r="D29" s="610"/>
      <c r="E29" s="518" t="s">
        <v>186</v>
      </c>
      <c r="F29" s="498"/>
      <c r="G29" s="498"/>
      <c r="H29" s="498"/>
      <c r="I29" s="498"/>
      <c r="J29" s="498"/>
      <c r="K29" s="499"/>
      <c r="L29" s="519">
        <v>6</v>
      </c>
      <c r="M29" s="520"/>
      <c r="N29" s="520"/>
      <c r="O29" s="520"/>
      <c r="P29" s="562"/>
      <c r="Q29" s="519">
        <v>1670</v>
      </c>
      <c r="R29" s="520"/>
      <c r="S29" s="520"/>
      <c r="T29" s="520"/>
      <c r="U29" s="520"/>
      <c r="V29" s="562"/>
      <c r="W29" s="622"/>
      <c r="X29" s="623"/>
      <c r="Y29" s="624"/>
      <c r="Z29" s="518" t="s">
        <v>187</v>
      </c>
      <c r="AA29" s="498"/>
      <c r="AB29" s="498"/>
      <c r="AC29" s="498"/>
      <c r="AD29" s="498"/>
      <c r="AE29" s="498"/>
      <c r="AF29" s="498"/>
      <c r="AG29" s="499"/>
      <c r="AH29" s="519">
        <v>30</v>
      </c>
      <c r="AI29" s="520"/>
      <c r="AJ29" s="520"/>
      <c r="AK29" s="520"/>
      <c r="AL29" s="562"/>
      <c r="AM29" s="519">
        <v>83400</v>
      </c>
      <c r="AN29" s="520"/>
      <c r="AO29" s="520"/>
      <c r="AP29" s="520"/>
      <c r="AQ29" s="520"/>
      <c r="AR29" s="562"/>
      <c r="AS29" s="519">
        <v>2780</v>
      </c>
      <c r="AT29" s="520"/>
      <c r="AU29" s="520"/>
      <c r="AV29" s="520"/>
      <c r="AW29" s="520"/>
      <c r="AX29" s="521"/>
      <c r="AY29" s="650"/>
      <c r="AZ29" s="651"/>
      <c r="BA29" s="651"/>
      <c r="BB29" s="652"/>
      <c r="BC29" s="502" t="s">
        <v>188</v>
      </c>
      <c r="BD29" s="503"/>
      <c r="BE29" s="503"/>
      <c r="BF29" s="503"/>
      <c r="BG29" s="503"/>
      <c r="BH29" s="503"/>
      <c r="BI29" s="503"/>
      <c r="BJ29" s="503"/>
      <c r="BK29" s="503"/>
      <c r="BL29" s="503"/>
      <c r="BM29" s="504"/>
      <c r="BN29" s="468">
        <v>327358</v>
      </c>
      <c r="BO29" s="469"/>
      <c r="BP29" s="469"/>
      <c r="BQ29" s="469"/>
      <c r="BR29" s="469"/>
      <c r="BS29" s="469"/>
      <c r="BT29" s="469"/>
      <c r="BU29" s="470"/>
      <c r="BV29" s="468">
        <v>326304</v>
      </c>
      <c r="BW29" s="469"/>
      <c r="BX29" s="469"/>
      <c r="BY29" s="469"/>
      <c r="BZ29" s="469"/>
      <c r="CA29" s="469"/>
      <c r="CB29" s="469"/>
      <c r="CC29" s="470"/>
      <c r="CD29" s="201"/>
      <c r="CE29" s="578"/>
      <c r="CF29" s="578"/>
      <c r="CG29" s="578"/>
      <c r="CH29" s="578"/>
      <c r="CI29" s="578"/>
      <c r="CJ29" s="578"/>
      <c r="CK29" s="578"/>
      <c r="CL29" s="578"/>
      <c r="CM29" s="578"/>
      <c r="CN29" s="578"/>
      <c r="CO29" s="578"/>
      <c r="CP29" s="578"/>
      <c r="CQ29" s="578"/>
      <c r="CR29" s="578"/>
      <c r="CS29" s="579"/>
      <c r="CT29" s="465"/>
      <c r="CU29" s="466"/>
      <c r="CV29" s="466"/>
      <c r="CW29" s="466"/>
      <c r="CX29" s="466"/>
      <c r="CY29" s="466"/>
      <c r="CZ29" s="466"/>
      <c r="DA29" s="467"/>
      <c r="DB29" s="465"/>
      <c r="DC29" s="466"/>
      <c r="DD29" s="466"/>
      <c r="DE29" s="466"/>
      <c r="DF29" s="466"/>
      <c r="DG29" s="466"/>
      <c r="DH29" s="466"/>
      <c r="DI29" s="467"/>
      <c r="DJ29" s="184"/>
      <c r="DK29" s="184"/>
      <c r="DL29" s="184"/>
      <c r="DM29" s="184"/>
      <c r="DN29" s="184"/>
      <c r="DO29" s="184"/>
    </row>
    <row r="30" spans="1:119" ht="18.75" customHeight="1" thickBot="1" x14ac:dyDescent="0.2">
      <c r="A30" s="185"/>
      <c r="B30" s="611"/>
      <c r="C30" s="612"/>
      <c r="D30" s="613"/>
      <c r="E30" s="522"/>
      <c r="F30" s="523"/>
      <c r="G30" s="523"/>
      <c r="H30" s="523"/>
      <c r="I30" s="523"/>
      <c r="J30" s="523"/>
      <c r="K30" s="524"/>
      <c r="L30" s="625"/>
      <c r="M30" s="626"/>
      <c r="N30" s="626"/>
      <c r="O30" s="626"/>
      <c r="P30" s="627"/>
      <c r="Q30" s="625"/>
      <c r="R30" s="626"/>
      <c r="S30" s="626"/>
      <c r="T30" s="626"/>
      <c r="U30" s="626"/>
      <c r="V30" s="627"/>
      <c r="W30" s="628" t="s">
        <v>189</v>
      </c>
      <c r="X30" s="629"/>
      <c r="Y30" s="629"/>
      <c r="Z30" s="629"/>
      <c r="AA30" s="629"/>
      <c r="AB30" s="629"/>
      <c r="AC30" s="629"/>
      <c r="AD30" s="629"/>
      <c r="AE30" s="629"/>
      <c r="AF30" s="629"/>
      <c r="AG30" s="630"/>
      <c r="AH30" s="587">
        <v>99.9</v>
      </c>
      <c r="AI30" s="588"/>
      <c r="AJ30" s="588"/>
      <c r="AK30" s="588"/>
      <c r="AL30" s="588"/>
      <c r="AM30" s="588"/>
      <c r="AN30" s="588"/>
      <c r="AO30" s="588"/>
      <c r="AP30" s="588"/>
      <c r="AQ30" s="588"/>
      <c r="AR30" s="588"/>
      <c r="AS30" s="588"/>
      <c r="AT30" s="588"/>
      <c r="AU30" s="588"/>
      <c r="AV30" s="588"/>
      <c r="AW30" s="588"/>
      <c r="AX30" s="590"/>
      <c r="AY30" s="653"/>
      <c r="AZ30" s="654"/>
      <c r="BA30" s="654"/>
      <c r="BB30" s="655"/>
      <c r="BC30" s="641" t="s">
        <v>50</v>
      </c>
      <c r="BD30" s="642"/>
      <c r="BE30" s="642"/>
      <c r="BF30" s="642"/>
      <c r="BG30" s="642"/>
      <c r="BH30" s="642"/>
      <c r="BI30" s="642"/>
      <c r="BJ30" s="642"/>
      <c r="BK30" s="642"/>
      <c r="BL30" s="642"/>
      <c r="BM30" s="643"/>
      <c r="BN30" s="644">
        <v>118208</v>
      </c>
      <c r="BO30" s="645"/>
      <c r="BP30" s="645"/>
      <c r="BQ30" s="645"/>
      <c r="BR30" s="645"/>
      <c r="BS30" s="645"/>
      <c r="BT30" s="645"/>
      <c r="BU30" s="646"/>
      <c r="BV30" s="644">
        <v>114944</v>
      </c>
      <c r="BW30" s="645"/>
      <c r="BX30" s="645"/>
      <c r="BY30" s="645"/>
      <c r="BZ30" s="645"/>
      <c r="CA30" s="645"/>
      <c r="CB30" s="645"/>
      <c r="CC30" s="646"/>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190</v>
      </c>
      <c r="D32" s="212"/>
      <c r="E32" s="212"/>
      <c r="F32" s="209"/>
      <c r="G32" s="209"/>
      <c r="H32" s="209"/>
      <c r="I32" s="209"/>
      <c r="J32" s="209"/>
      <c r="K32" s="209"/>
      <c r="L32" s="209"/>
      <c r="M32" s="209"/>
      <c r="N32" s="209"/>
      <c r="O32" s="209"/>
      <c r="P32" s="209"/>
      <c r="Q32" s="209"/>
      <c r="R32" s="209"/>
      <c r="S32" s="209"/>
      <c r="T32" s="209"/>
      <c r="U32" s="209" t="s">
        <v>191</v>
      </c>
      <c r="V32" s="209"/>
      <c r="W32" s="209"/>
      <c r="X32" s="209"/>
      <c r="Y32" s="209"/>
      <c r="Z32" s="209"/>
      <c r="AA32" s="209"/>
      <c r="AB32" s="209"/>
      <c r="AC32" s="209"/>
      <c r="AD32" s="209"/>
      <c r="AE32" s="209"/>
      <c r="AF32" s="209"/>
      <c r="AG32" s="209"/>
      <c r="AH32" s="209"/>
      <c r="AI32" s="209"/>
      <c r="AJ32" s="209"/>
      <c r="AK32" s="209"/>
      <c r="AL32" s="209"/>
      <c r="AM32" s="213" t="s">
        <v>192</v>
      </c>
      <c r="AN32" s="209"/>
      <c r="AO32" s="209"/>
      <c r="AP32" s="209"/>
      <c r="AQ32" s="209"/>
      <c r="AR32" s="209"/>
      <c r="AS32" s="213"/>
      <c r="AT32" s="213"/>
      <c r="AU32" s="213"/>
      <c r="AV32" s="213"/>
      <c r="AW32" s="213"/>
      <c r="AX32" s="213"/>
      <c r="AY32" s="213"/>
      <c r="AZ32" s="213"/>
      <c r="BA32" s="213"/>
      <c r="BB32" s="209"/>
      <c r="BC32" s="213"/>
      <c r="BD32" s="209"/>
      <c r="BE32" s="213" t="s">
        <v>193</v>
      </c>
      <c r="BF32" s="209"/>
      <c r="BG32" s="209"/>
      <c r="BH32" s="209"/>
      <c r="BI32" s="209"/>
      <c r="BJ32" s="213"/>
      <c r="BK32" s="213"/>
      <c r="BL32" s="213"/>
      <c r="BM32" s="213"/>
      <c r="BN32" s="213"/>
      <c r="BO32" s="213"/>
      <c r="BP32" s="213"/>
      <c r="BQ32" s="213"/>
      <c r="BR32" s="209"/>
      <c r="BS32" s="209"/>
      <c r="BT32" s="209"/>
      <c r="BU32" s="209"/>
      <c r="BV32" s="209"/>
      <c r="BW32" s="209" t="s">
        <v>194</v>
      </c>
      <c r="BX32" s="209"/>
      <c r="BY32" s="209"/>
      <c r="BZ32" s="209"/>
      <c r="CA32" s="209"/>
      <c r="CB32" s="213"/>
      <c r="CC32" s="213"/>
      <c r="CD32" s="213"/>
      <c r="CE32" s="213"/>
      <c r="CF32" s="213"/>
      <c r="CG32" s="213"/>
      <c r="CH32" s="213"/>
      <c r="CI32" s="213"/>
      <c r="CJ32" s="213"/>
      <c r="CK32" s="213"/>
      <c r="CL32" s="213"/>
      <c r="CM32" s="213"/>
      <c r="CN32" s="213"/>
      <c r="CO32" s="213" t="s">
        <v>195</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92" t="s">
        <v>196</v>
      </c>
      <c r="D33" s="492"/>
      <c r="E33" s="457" t="s">
        <v>197</v>
      </c>
      <c r="F33" s="457"/>
      <c r="G33" s="457"/>
      <c r="H33" s="457"/>
      <c r="I33" s="457"/>
      <c r="J33" s="457"/>
      <c r="K33" s="457"/>
      <c r="L33" s="457"/>
      <c r="M33" s="457"/>
      <c r="N33" s="457"/>
      <c r="O33" s="457"/>
      <c r="P33" s="457"/>
      <c r="Q33" s="457"/>
      <c r="R33" s="457"/>
      <c r="S33" s="457"/>
      <c r="T33" s="214"/>
      <c r="U33" s="492" t="s">
        <v>196</v>
      </c>
      <c r="V33" s="492"/>
      <c r="W33" s="457" t="s">
        <v>197</v>
      </c>
      <c r="X33" s="457"/>
      <c r="Y33" s="457"/>
      <c r="Z33" s="457"/>
      <c r="AA33" s="457"/>
      <c r="AB33" s="457"/>
      <c r="AC33" s="457"/>
      <c r="AD33" s="457"/>
      <c r="AE33" s="457"/>
      <c r="AF33" s="457"/>
      <c r="AG33" s="457"/>
      <c r="AH33" s="457"/>
      <c r="AI33" s="457"/>
      <c r="AJ33" s="457"/>
      <c r="AK33" s="457"/>
      <c r="AL33" s="214"/>
      <c r="AM33" s="492" t="s">
        <v>196</v>
      </c>
      <c r="AN33" s="492"/>
      <c r="AO33" s="457" t="s">
        <v>198</v>
      </c>
      <c r="AP33" s="457"/>
      <c r="AQ33" s="457"/>
      <c r="AR33" s="457"/>
      <c r="AS33" s="457"/>
      <c r="AT33" s="457"/>
      <c r="AU33" s="457"/>
      <c r="AV33" s="457"/>
      <c r="AW33" s="457"/>
      <c r="AX33" s="457"/>
      <c r="AY33" s="457"/>
      <c r="AZ33" s="457"/>
      <c r="BA33" s="457"/>
      <c r="BB33" s="457"/>
      <c r="BC33" s="457"/>
      <c r="BD33" s="215"/>
      <c r="BE33" s="457" t="s">
        <v>199</v>
      </c>
      <c r="BF33" s="457"/>
      <c r="BG33" s="457" t="s">
        <v>200</v>
      </c>
      <c r="BH33" s="457"/>
      <c r="BI33" s="457"/>
      <c r="BJ33" s="457"/>
      <c r="BK33" s="457"/>
      <c r="BL33" s="457"/>
      <c r="BM33" s="457"/>
      <c r="BN33" s="457"/>
      <c r="BO33" s="457"/>
      <c r="BP33" s="457"/>
      <c r="BQ33" s="457"/>
      <c r="BR33" s="457"/>
      <c r="BS33" s="457"/>
      <c r="BT33" s="457"/>
      <c r="BU33" s="457"/>
      <c r="BV33" s="215"/>
      <c r="BW33" s="492" t="s">
        <v>199</v>
      </c>
      <c r="BX33" s="492"/>
      <c r="BY33" s="457" t="s">
        <v>201</v>
      </c>
      <c r="BZ33" s="457"/>
      <c r="CA33" s="457"/>
      <c r="CB33" s="457"/>
      <c r="CC33" s="457"/>
      <c r="CD33" s="457"/>
      <c r="CE33" s="457"/>
      <c r="CF33" s="457"/>
      <c r="CG33" s="457"/>
      <c r="CH33" s="457"/>
      <c r="CI33" s="457"/>
      <c r="CJ33" s="457"/>
      <c r="CK33" s="457"/>
      <c r="CL33" s="457"/>
      <c r="CM33" s="457"/>
      <c r="CN33" s="214"/>
      <c r="CO33" s="492" t="s">
        <v>202</v>
      </c>
      <c r="CP33" s="492"/>
      <c r="CQ33" s="457" t="s">
        <v>203</v>
      </c>
      <c r="CR33" s="457"/>
      <c r="CS33" s="457"/>
      <c r="CT33" s="457"/>
      <c r="CU33" s="457"/>
      <c r="CV33" s="457"/>
      <c r="CW33" s="457"/>
      <c r="CX33" s="457"/>
      <c r="CY33" s="457"/>
      <c r="CZ33" s="457"/>
      <c r="DA33" s="457"/>
      <c r="DB33" s="457"/>
      <c r="DC33" s="457"/>
      <c r="DD33" s="457"/>
      <c r="DE33" s="457"/>
      <c r="DF33" s="214"/>
      <c r="DG33" s="656" t="s">
        <v>204</v>
      </c>
      <c r="DH33" s="656"/>
      <c r="DI33" s="216"/>
      <c r="DJ33" s="184"/>
      <c r="DK33" s="184"/>
      <c r="DL33" s="184"/>
      <c r="DM33" s="184"/>
      <c r="DN33" s="184"/>
      <c r="DO33" s="184"/>
    </row>
    <row r="34" spans="1:119" ht="32.25" customHeight="1" x14ac:dyDescent="0.15">
      <c r="A34" s="185"/>
      <c r="B34" s="211"/>
      <c r="C34" s="657">
        <f>IF(E34="","",1)</f>
        <v>1</v>
      </c>
      <c r="D34" s="657"/>
      <c r="E34" s="658" t="str">
        <f>IF('各会計、関係団体の財政状況及び健全化判断比率'!B7="","",'各会計、関係団体の財政状況及び健全化判断比率'!B7)</f>
        <v>一般会計</v>
      </c>
      <c r="F34" s="658"/>
      <c r="G34" s="658"/>
      <c r="H34" s="658"/>
      <c r="I34" s="658"/>
      <c r="J34" s="658"/>
      <c r="K34" s="658"/>
      <c r="L34" s="658"/>
      <c r="M34" s="658"/>
      <c r="N34" s="658"/>
      <c r="O34" s="658"/>
      <c r="P34" s="658"/>
      <c r="Q34" s="658"/>
      <c r="R34" s="658"/>
      <c r="S34" s="658"/>
      <c r="T34" s="212"/>
      <c r="U34" s="657">
        <f>IF(W34="","",MAX(C34:D43)+1)</f>
        <v>2</v>
      </c>
      <c r="V34" s="657"/>
      <c r="W34" s="658" t="str">
        <f>IF('各会計、関係団体の財政状況及び健全化判断比率'!B28="","",'各会計、関係団体の財政状況及び健全化判断比率'!B28)</f>
        <v>国民健康保険特別会計</v>
      </c>
      <c r="X34" s="658"/>
      <c r="Y34" s="658"/>
      <c r="Z34" s="658"/>
      <c r="AA34" s="658"/>
      <c r="AB34" s="658"/>
      <c r="AC34" s="658"/>
      <c r="AD34" s="658"/>
      <c r="AE34" s="658"/>
      <c r="AF34" s="658"/>
      <c r="AG34" s="658"/>
      <c r="AH34" s="658"/>
      <c r="AI34" s="658"/>
      <c r="AJ34" s="658"/>
      <c r="AK34" s="658"/>
      <c r="AL34" s="212"/>
      <c r="AM34" s="657" t="str">
        <f>IF(AO34="","",MAX(C34:D43,U34:V43)+1)</f>
        <v/>
      </c>
      <c r="AN34" s="657"/>
      <c r="AO34" s="658"/>
      <c r="AP34" s="658"/>
      <c r="AQ34" s="658"/>
      <c r="AR34" s="658"/>
      <c r="AS34" s="658"/>
      <c r="AT34" s="658"/>
      <c r="AU34" s="658"/>
      <c r="AV34" s="658"/>
      <c r="AW34" s="658"/>
      <c r="AX34" s="658"/>
      <c r="AY34" s="658"/>
      <c r="AZ34" s="658"/>
      <c r="BA34" s="658"/>
      <c r="BB34" s="658"/>
      <c r="BC34" s="658"/>
      <c r="BD34" s="212"/>
      <c r="BE34" s="657">
        <f>IF(BG34="","",MAX(C34:D43,U34:V43,AM34:AN43)+1)</f>
        <v>6</v>
      </c>
      <c r="BF34" s="657"/>
      <c r="BG34" s="658" t="str">
        <f>IF('各会計、関係団体の財政状況及び健全化判断比率'!B32="","",'各会計、関係団体の財政状況及び健全化判断比率'!B32)</f>
        <v>簡易水道事業特別会計</v>
      </c>
      <c r="BH34" s="658"/>
      <c r="BI34" s="658"/>
      <c r="BJ34" s="658"/>
      <c r="BK34" s="658"/>
      <c r="BL34" s="658"/>
      <c r="BM34" s="658"/>
      <c r="BN34" s="658"/>
      <c r="BO34" s="658"/>
      <c r="BP34" s="658"/>
      <c r="BQ34" s="658"/>
      <c r="BR34" s="658"/>
      <c r="BS34" s="658"/>
      <c r="BT34" s="658"/>
      <c r="BU34" s="658"/>
      <c r="BV34" s="212"/>
      <c r="BW34" s="657">
        <f>IF(BY34="","",MAX(C34:D43,U34:V43,AM34:AN43,BE34:BF43)+1)</f>
        <v>8</v>
      </c>
      <c r="BX34" s="657"/>
      <c r="BY34" s="658" t="str">
        <f>IF('各会計、関係団体の財政状況及び健全化判断比率'!B68="","",'各会計、関係団体の財政状況及び健全化判断比率'!B68)</f>
        <v>隠岐広域連合（普通会計）</v>
      </c>
      <c r="BZ34" s="658"/>
      <c r="CA34" s="658"/>
      <c r="CB34" s="658"/>
      <c r="CC34" s="658"/>
      <c r="CD34" s="658"/>
      <c r="CE34" s="658"/>
      <c r="CF34" s="658"/>
      <c r="CG34" s="658"/>
      <c r="CH34" s="658"/>
      <c r="CI34" s="658"/>
      <c r="CJ34" s="658"/>
      <c r="CK34" s="658"/>
      <c r="CL34" s="658"/>
      <c r="CM34" s="658"/>
      <c r="CN34" s="212"/>
      <c r="CO34" s="657">
        <f>IF(CQ34="","",MAX(C34:D43,U34:V43,AM34:AN43,BE34:BF43,BW34:BX43)+1)</f>
        <v>16</v>
      </c>
      <c r="CP34" s="657"/>
      <c r="CQ34" s="658" t="str">
        <f>IF('各会計、関係団体の財政状況及び健全化判断比率'!BS7="","",'各会計、関係団体の財政状況及び健全化判断比率'!BS7)</f>
        <v>知夫里島開発株式会社</v>
      </c>
      <c r="CR34" s="658"/>
      <c r="CS34" s="658"/>
      <c r="CT34" s="658"/>
      <c r="CU34" s="658"/>
      <c r="CV34" s="658"/>
      <c r="CW34" s="658"/>
      <c r="CX34" s="658"/>
      <c r="CY34" s="658"/>
      <c r="CZ34" s="658"/>
      <c r="DA34" s="658"/>
      <c r="DB34" s="658"/>
      <c r="DC34" s="658"/>
      <c r="DD34" s="658"/>
      <c r="DE34" s="658"/>
      <c r="DF34" s="209"/>
      <c r="DG34" s="659" t="str">
        <f>IF('各会計、関係団体の財政状況及び健全化判断比率'!BR7="","",'各会計、関係団体の財政状況及び健全化判断比率'!BR7)</f>
        <v/>
      </c>
      <c r="DH34" s="659"/>
      <c r="DI34" s="216"/>
      <c r="DJ34" s="184"/>
      <c r="DK34" s="184"/>
      <c r="DL34" s="184"/>
      <c r="DM34" s="184"/>
      <c r="DN34" s="184"/>
      <c r="DO34" s="184"/>
    </row>
    <row r="35" spans="1:119" ht="32.25" customHeight="1" x14ac:dyDescent="0.15">
      <c r="A35" s="185"/>
      <c r="B35" s="211"/>
      <c r="C35" s="657" t="str">
        <f>IF(E35="","",C34+1)</f>
        <v/>
      </c>
      <c r="D35" s="657"/>
      <c r="E35" s="658" t="str">
        <f>IF('各会計、関係団体の財政状況及び健全化判断比率'!B8="","",'各会計、関係団体の財政状況及び健全化判断比率'!B8)</f>
        <v/>
      </c>
      <c r="F35" s="658"/>
      <c r="G35" s="658"/>
      <c r="H35" s="658"/>
      <c r="I35" s="658"/>
      <c r="J35" s="658"/>
      <c r="K35" s="658"/>
      <c r="L35" s="658"/>
      <c r="M35" s="658"/>
      <c r="N35" s="658"/>
      <c r="O35" s="658"/>
      <c r="P35" s="658"/>
      <c r="Q35" s="658"/>
      <c r="R35" s="658"/>
      <c r="S35" s="658"/>
      <c r="T35" s="212"/>
      <c r="U35" s="657">
        <f>IF(W35="","",U34+1)</f>
        <v>3</v>
      </c>
      <c r="V35" s="657"/>
      <c r="W35" s="658" t="str">
        <f>IF('各会計、関係団体の財政状況及び健全化判断比率'!B29="","",'各会計、関係団体の財政状況及び健全化判断比率'!B29)</f>
        <v>国民健康保険知夫村診療所事業特別会計</v>
      </c>
      <c r="X35" s="658"/>
      <c r="Y35" s="658"/>
      <c r="Z35" s="658"/>
      <c r="AA35" s="658"/>
      <c r="AB35" s="658"/>
      <c r="AC35" s="658"/>
      <c r="AD35" s="658"/>
      <c r="AE35" s="658"/>
      <c r="AF35" s="658"/>
      <c r="AG35" s="658"/>
      <c r="AH35" s="658"/>
      <c r="AI35" s="658"/>
      <c r="AJ35" s="658"/>
      <c r="AK35" s="658"/>
      <c r="AL35" s="212"/>
      <c r="AM35" s="657" t="str">
        <f t="shared" ref="AM35:AM43" si="0">IF(AO35="","",AM34+1)</f>
        <v/>
      </c>
      <c r="AN35" s="657"/>
      <c r="AO35" s="658"/>
      <c r="AP35" s="658"/>
      <c r="AQ35" s="658"/>
      <c r="AR35" s="658"/>
      <c r="AS35" s="658"/>
      <c r="AT35" s="658"/>
      <c r="AU35" s="658"/>
      <c r="AV35" s="658"/>
      <c r="AW35" s="658"/>
      <c r="AX35" s="658"/>
      <c r="AY35" s="658"/>
      <c r="AZ35" s="658"/>
      <c r="BA35" s="658"/>
      <c r="BB35" s="658"/>
      <c r="BC35" s="658"/>
      <c r="BD35" s="212"/>
      <c r="BE35" s="657">
        <f t="shared" ref="BE35:BE43" si="1">IF(BG35="","",BE34+1)</f>
        <v>7</v>
      </c>
      <c r="BF35" s="657"/>
      <c r="BG35" s="658" t="str">
        <f>IF('各会計、関係団体の財政状況及び健全化判断比率'!B33="","",'各会計、関係団体の財政状況及び健全化判断比率'!B33)</f>
        <v>下水道事業特別会計</v>
      </c>
      <c r="BH35" s="658"/>
      <c r="BI35" s="658"/>
      <c r="BJ35" s="658"/>
      <c r="BK35" s="658"/>
      <c r="BL35" s="658"/>
      <c r="BM35" s="658"/>
      <c r="BN35" s="658"/>
      <c r="BO35" s="658"/>
      <c r="BP35" s="658"/>
      <c r="BQ35" s="658"/>
      <c r="BR35" s="658"/>
      <c r="BS35" s="658"/>
      <c r="BT35" s="658"/>
      <c r="BU35" s="658"/>
      <c r="BV35" s="212"/>
      <c r="BW35" s="657">
        <f t="shared" ref="BW35:BW43" si="2">IF(BY35="","",BW34+1)</f>
        <v>9</v>
      </c>
      <c r="BX35" s="657"/>
      <c r="BY35" s="658" t="str">
        <f>IF('各会計、関係団体の財政状況及び健全化判断比率'!B69="","",'各会計、関係団体の財政状況及び健全化判断比率'!B69)</f>
        <v>隠岐広域連合（介護会計）</v>
      </c>
      <c r="BZ35" s="658"/>
      <c r="CA35" s="658"/>
      <c r="CB35" s="658"/>
      <c r="CC35" s="658"/>
      <c r="CD35" s="658"/>
      <c r="CE35" s="658"/>
      <c r="CF35" s="658"/>
      <c r="CG35" s="658"/>
      <c r="CH35" s="658"/>
      <c r="CI35" s="658"/>
      <c r="CJ35" s="658"/>
      <c r="CK35" s="658"/>
      <c r="CL35" s="658"/>
      <c r="CM35" s="658"/>
      <c r="CN35" s="212"/>
      <c r="CO35" s="657" t="str">
        <f t="shared" ref="CO35:CO43" si="3">IF(CQ35="","",CO34+1)</f>
        <v/>
      </c>
      <c r="CP35" s="657"/>
      <c r="CQ35" s="658" t="str">
        <f>IF('各会計、関係団体の財政状況及び健全化判断比率'!BS8="","",'各会計、関係団体の財政状況及び健全化判断比率'!BS8)</f>
        <v/>
      </c>
      <c r="CR35" s="658"/>
      <c r="CS35" s="658"/>
      <c r="CT35" s="658"/>
      <c r="CU35" s="658"/>
      <c r="CV35" s="658"/>
      <c r="CW35" s="658"/>
      <c r="CX35" s="658"/>
      <c r="CY35" s="658"/>
      <c r="CZ35" s="658"/>
      <c r="DA35" s="658"/>
      <c r="DB35" s="658"/>
      <c r="DC35" s="658"/>
      <c r="DD35" s="658"/>
      <c r="DE35" s="658"/>
      <c r="DF35" s="209"/>
      <c r="DG35" s="659" t="str">
        <f>IF('各会計、関係団体の財政状況及び健全化判断比率'!BR8="","",'各会計、関係団体の財政状況及び健全化判断比率'!BR8)</f>
        <v/>
      </c>
      <c r="DH35" s="659"/>
      <c r="DI35" s="216"/>
      <c r="DJ35" s="184"/>
      <c r="DK35" s="184"/>
      <c r="DL35" s="184"/>
      <c r="DM35" s="184"/>
      <c r="DN35" s="184"/>
      <c r="DO35" s="184"/>
    </row>
    <row r="36" spans="1:119" ht="32.25" customHeight="1" x14ac:dyDescent="0.15">
      <c r="A36" s="185"/>
      <c r="B36" s="211"/>
      <c r="C36" s="657" t="str">
        <f>IF(E36="","",C35+1)</f>
        <v/>
      </c>
      <c r="D36" s="657"/>
      <c r="E36" s="658" t="str">
        <f>IF('各会計、関係団体の財政状況及び健全化判断比率'!B9="","",'各会計、関係団体の財政状況及び健全化判断比率'!B9)</f>
        <v/>
      </c>
      <c r="F36" s="658"/>
      <c r="G36" s="658"/>
      <c r="H36" s="658"/>
      <c r="I36" s="658"/>
      <c r="J36" s="658"/>
      <c r="K36" s="658"/>
      <c r="L36" s="658"/>
      <c r="M36" s="658"/>
      <c r="N36" s="658"/>
      <c r="O36" s="658"/>
      <c r="P36" s="658"/>
      <c r="Q36" s="658"/>
      <c r="R36" s="658"/>
      <c r="S36" s="658"/>
      <c r="T36" s="212"/>
      <c r="U36" s="657">
        <f t="shared" ref="U36:U43" si="4">IF(W36="","",U35+1)</f>
        <v>4</v>
      </c>
      <c r="V36" s="657"/>
      <c r="W36" s="658" t="str">
        <f>IF('各会計、関係団体の財政状況及び健全化判断比率'!B30="","",'各会計、関係団体の財政状況及び健全化判断比率'!B30)</f>
        <v>国民健康保険知夫村歯科診療所事業特別会計</v>
      </c>
      <c r="X36" s="658"/>
      <c r="Y36" s="658"/>
      <c r="Z36" s="658"/>
      <c r="AA36" s="658"/>
      <c r="AB36" s="658"/>
      <c r="AC36" s="658"/>
      <c r="AD36" s="658"/>
      <c r="AE36" s="658"/>
      <c r="AF36" s="658"/>
      <c r="AG36" s="658"/>
      <c r="AH36" s="658"/>
      <c r="AI36" s="658"/>
      <c r="AJ36" s="658"/>
      <c r="AK36" s="658"/>
      <c r="AL36" s="212"/>
      <c r="AM36" s="657" t="str">
        <f t="shared" si="0"/>
        <v/>
      </c>
      <c r="AN36" s="657"/>
      <c r="AO36" s="658"/>
      <c r="AP36" s="658"/>
      <c r="AQ36" s="658"/>
      <c r="AR36" s="658"/>
      <c r="AS36" s="658"/>
      <c r="AT36" s="658"/>
      <c r="AU36" s="658"/>
      <c r="AV36" s="658"/>
      <c r="AW36" s="658"/>
      <c r="AX36" s="658"/>
      <c r="AY36" s="658"/>
      <c r="AZ36" s="658"/>
      <c r="BA36" s="658"/>
      <c r="BB36" s="658"/>
      <c r="BC36" s="658"/>
      <c r="BD36" s="212"/>
      <c r="BE36" s="657" t="str">
        <f t="shared" si="1"/>
        <v/>
      </c>
      <c r="BF36" s="657"/>
      <c r="BG36" s="658"/>
      <c r="BH36" s="658"/>
      <c r="BI36" s="658"/>
      <c r="BJ36" s="658"/>
      <c r="BK36" s="658"/>
      <c r="BL36" s="658"/>
      <c r="BM36" s="658"/>
      <c r="BN36" s="658"/>
      <c r="BO36" s="658"/>
      <c r="BP36" s="658"/>
      <c r="BQ36" s="658"/>
      <c r="BR36" s="658"/>
      <c r="BS36" s="658"/>
      <c r="BT36" s="658"/>
      <c r="BU36" s="658"/>
      <c r="BV36" s="212"/>
      <c r="BW36" s="657">
        <f t="shared" si="2"/>
        <v>10</v>
      </c>
      <c r="BX36" s="657"/>
      <c r="BY36" s="658" t="str">
        <f>IF('各会計、関係団体の財政状況及び健全化判断比率'!B70="","",'各会計、関係団体の財政状況及び健全化判断比率'!B70)</f>
        <v>隠岐広域連合（隠岐病院会計）</v>
      </c>
      <c r="BZ36" s="658"/>
      <c r="CA36" s="658"/>
      <c r="CB36" s="658"/>
      <c r="CC36" s="658"/>
      <c r="CD36" s="658"/>
      <c r="CE36" s="658"/>
      <c r="CF36" s="658"/>
      <c r="CG36" s="658"/>
      <c r="CH36" s="658"/>
      <c r="CI36" s="658"/>
      <c r="CJ36" s="658"/>
      <c r="CK36" s="658"/>
      <c r="CL36" s="658"/>
      <c r="CM36" s="658"/>
      <c r="CN36" s="212"/>
      <c r="CO36" s="657" t="str">
        <f t="shared" si="3"/>
        <v/>
      </c>
      <c r="CP36" s="657"/>
      <c r="CQ36" s="658" t="str">
        <f>IF('各会計、関係団体の財政状況及び健全化判断比率'!BS9="","",'各会計、関係団体の財政状況及び健全化判断比率'!BS9)</f>
        <v/>
      </c>
      <c r="CR36" s="658"/>
      <c r="CS36" s="658"/>
      <c r="CT36" s="658"/>
      <c r="CU36" s="658"/>
      <c r="CV36" s="658"/>
      <c r="CW36" s="658"/>
      <c r="CX36" s="658"/>
      <c r="CY36" s="658"/>
      <c r="CZ36" s="658"/>
      <c r="DA36" s="658"/>
      <c r="DB36" s="658"/>
      <c r="DC36" s="658"/>
      <c r="DD36" s="658"/>
      <c r="DE36" s="658"/>
      <c r="DF36" s="209"/>
      <c r="DG36" s="659" t="str">
        <f>IF('各会計、関係団体の財政状況及び健全化判断比率'!BR9="","",'各会計、関係団体の財政状況及び健全化判断比率'!BR9)</f>
        <v/>
      </c>
      <c r="DH36" s="659"/>
      <c r="DI36" s="216"/>
      <c r="DJ36" s="184"/>
      <c r="DK36" s="184"/>
      <c r="DL36" s="184"/>
      <c r="DM36" s="184"/>
      <c r="DN36" s="184"/>
      <c r="DO36" s="184"/>
    </row>
    <row r="37" spans="1:119" ht="32.25" customHeight="1" x14ac:dyDescent="0.15">
      <c r="A37" s="185"/>
      <c r="B37" s="211"/>
      <c r="C37" s="657" t="str">
        <f>IF(E37="","",C36+1)</f>
        <v/>
      </c>
      <c r="D37" s="657"/>
      <c r="E37" s="658" t="str">
        <f>IF('各会計、関係団体の財政状況及び健全化判断比率'!B10="","",'各会計、関係団体の財政状況及び健全化判断比率'!B10)</f>
        <v/>
      </c>
      <c r="F37" s="658"/>
      <c r="G37" s="658"/>
      <c r="H37" s="658"/>
      <c r="I37" s="658"/>
      <c r="J37" s="658"/>
      <c r="K37" s="658"/>
      <c r="L37" s="658"/>
      <c r="M37" s="658"/>
      <c r="N37" s="658"/>
      <c r="O37" s="658"/>
      <c r="P37" s="658"/>
      <c r="Q37" s="658"/>
      <c r="R37" s="658"/>
      <c r="S37" s="658"/>
      <c r="T37" s="212"/>
      <c r="U37" s="657">
        <f t="shared" si="4"/>
        <v>5</v>
      </c>
      <c r="V37" s="657"/>
      <c r="W37" s="658" t="str">
        <f>IF('各会計、関係団体の財政状況及び健全化判断比率'!B31="","",'各会計、関係団体の財政状況及び健全化判断比率'!B31)</f>
        <v>後期高齢者医療事業特別会計</v>
      </c>
      <c r="X37" s="658"/>
      <c r="Y37" s="658"/>
      <c r="Z37" s="658"/>
      <c r="AA37" s="658"/>
      <c r="AB37" s="658"/>
      <c r="AC37" s="658"/>
      <c r="AD37" s="658"/>
      <c r="AE37" s="658"/>
      <c r="AF37" s="658"/>
      <c r="AG37" s="658"/>
      <c r="AH37" s="658"/>
      <c r="AI37" s="658"/>
      <c r="AJ37" s="658"/>
      <c r="AK37" s="658"/>
      <c r="AL37" s="212"/>
      <c r="AM37" s="657" t="str">
        <f t="shared" si="0"/>
        <v/>
      </c>
      <c r="AN37" s="657"/>
      <c r="AO37" s="658"/>
      <c r="AP37" s="658"/>
      <c r="AQ37" s="658"/>
      <c r="AR37" s="658"/>
      <c r="AS37" s="658"/>
      <c r="AT37" s="658"/>
      <c r="AU37" s="658"/>
      <c r="AV37" s="658"/>
      <c r="AW37" s="658"/>
      <c r="AX37" s="658"/>
      <c r="AY37" s="658"/>
      <c r="AZ37" s="658"/>
      <c r="BA37" s="658"/>
      <c r="BB37" s="658"/>
      <c r="BC37" s="658"/>
      <c r="BD37" s="212"/>
      <c r="BE37" s="657" t="str">
        <f t="shared" si="1"/>
        <v/>
      </c>
      <c r="BF37" s="657"/>
      <c r="BG37" s="658"/>
      <c r="BH37" s="658"/>
      <c r="BI37" s="658"/>
      <c r="BJ37" s="658"/>
      <c r="BK37" s="658"/>
      <c r="BL37" s="658"/>
      <c r="BM37" s="658"/>
      <c r="BN37" s="658"/>
      <c r="BO37" s="658"/>
      <c r="BP37" s="658"/>
      <c r="BQ37" s="658"/>
      <c r="BR37" s="658"/>
      <c r="BS37" s="658"/>
      <c r="BT37" s="658"/>
      <c r="BU37" s="658"/>
      <c r="BV37" s="212"/>
      <c r="BW37" s="657">
        <f t="shared" si="2"/>
        <v>11</v>
      </c>
      <c r="BX37" s="657"/>
      <c r="BY37" s="658" t="str">
        <f>IF('各会計、関係団体の財政状況及び健全化判断比率'!B71="","",'各会計、関係団体の財政状況及び健全化判断比率'!B71)</f>
        <v>隠岐広域連合（島前病院会計）</v>
      </c>
      <c r="BZ37" s="658"/>
      <c r="CA37" s="658"/>
      <c r="CB37" s="658"/>
      <c r="CC37" s="658"/>
      <c r="CD37" s="658"/>
      <c r="CE37" s="658"/>
      <c r="CF37" s="658"/>
      <c r="CG37" s="658"/>
      <c r="CH37" s="658"/>
      <c r="CI37" s="658"/>
      <c r="CJ37" s="658"/>
      <c r="CK37" s="658"/>
      <c r="CL37" s="658"/>
      <c r="CM37" s="658"/>
      <c r="CN37" s="212"/>
      <c r="CO37" s="657" t="str">
        <f t="shared" si="3"/>
        <v/>
      </c>
      <c r="CP37" s="657"/>
      <c r="CQ37" s="658" t="str">
        <f>IF('各会計、関係団体の財政状況及び健全化判断比率'!BS10="","",'各会計、関係団体の財政状況及び健全化判断比率'!BS10)</f>
        <v/>
      </c>
      <c r="CR37" s="658"/>
      <c r="CS37" s="658"/>
      <c r="CT37" s="658"/>
      <c r="CU37" s="658"/>
      <c r="CV37" s="658"/>
      <c r="CW37" s="658"/>
      <c r="CX37" s="658"/>
      <c r="CY37" s="658"/>
      <c r="CZ37" s="658"/>
      <c r="DA37" s="658"/>
      <c r="DB37" s="658"/>
      <c r="DC37" s="658"/>
      <c r="DD37" s="658"/>
      <c r="DE37" s="658"/>
      <c r="DF37" s="209"/>
      <c r="DG37" s="659" t="str">
        <f>IF('各会計、関係団体の財政状況及び健全化判断比率'!BR10="","",'各会計、関係団体の財政状況及び健全化判断比率'!BR10)</f>
        <v/>
      </c>
      <c r="DH37" s="659"/>
      <c r="DI37" s="216"/>
      <c r="DJ37" s="184"/>
      <c r="DK37" s="184"/>
      <c r="DL37" s="184"/>
      <c r="DM37" s="184"/>
      <c r="DN37" s="184"/>
      <c r="DO37" s="184"/>
    </row>
    <row r="38" spans="1:119" ht="32.25" customHeight="1" x14ac:dyDescent="0.15">
      <c r="A38" s="185"/>
      <c r="B38" s="211"/>
      <c r="C38" s="657" t="str">
        <f t="shared" ref="C38:C43" si="5">IF(E38="","",C37+1)</f>
        <v/>
      </c>
      <c r="D38" s="657"/>
      <c r="E38" s="658" t="str">
        <f>IF('各会計、関係団体の財政状況及び健全化判断比率'!B11="","",'各会計、関係団体の財政状況及び健全化判断比率'!B11)</f>
        <v/>
      </c>
      <c r="F38" s="658"/>
      <c r="G38" s="658"/>
      <c r="H38" s="658"/>
      <c r="I38" s="658"/>
      <c r="J38" s="658"/>
      <c r="K38" s="658"/>
      <c r="L38" s="658"/>
      <c r="M38" s="658"/>
      <c r="N38" s="658"/>
      <c r="O38" s="658"/>
      <c r="P38" s="658"/>
      <c r="Q38" s="658"/>
      <c r="R38" s="658"/>
      <c r="S38" s="658"/>
      <c r="T38" s="212"/>
      <c r="U38" s="657" t="str">
        <f t="shared" si="4"/>
        <v/>
      </c>
      <c r="V38" s="657"/>
      <c r="W38" s="658"/>
      <c r="X38" s="658"/>
      <c r="Y38" s="658"/>
      <c r="Z38" s="658"/>
      <c r="AA38" s="658"/>
      <c r="AB38" s="658"/>
      <c r="AC38" s="658"/>
      <c r="AD38" s="658"/>
      <c r="AE38" s="658"/>
      <c r="AF38" s="658"/>
      <c r="AG38" s="658"/>
      <c r="AH38" s="658"/>
      <c r="AI38" s="658"/>
      <c r="AJ38" s="658"/>
      <c r="AK38" s="658"/>
      <c r="AL38" s="212"/>
      <c r="AM38" s="657" t="str">
        <f t="shared" si="0"/>
        <v/>
      </c>
      <c r="AN38" s="657"/>
      <c r="AO38" s="658"/>
      <c r="AP38" s="658"/>
      <c r="AQ38" s="658"/>
      <c r="AR38" s="658"/>
      <c r="AS38" s="658"/>
      <c r="AT38" s="658"/>
      <c r="AU38" s="658"/>
      <c r="AV38" s="658"/>
      <c r="AW38" s="658"/>
      <c r="AX38" s="658"/>
      <c r="AY38" s="658"/>
      <c r="AZ38" s="658"/>
      <c r="BA38" s="658"/>
      <c r="BB38" s="658"/>
      <c r="BC38" s="658"/>
      <c r="BD38" s="212"/>
      <c r="BE38" s="657" t="str">
        <f t="shared" si="1"/>
        <v/>
      </c>
      <c r="BF38" s="657"/>
      <c r="BG38" s="658"/>
      <c r="BH38" s="658"/>
      <c r="BI38" s="658"/>
      <c r="BJ38" s="658"/>
      <c r="BK38" s="658"/>
      <c r="BL38" s="658"/>
      <c r="BM38" s="658"/>
      <c r="BN38" s="658"/>
      <c r="BO38" s="658"/>
      <c r="BP38" s="658"/>
      <c r="BQ38" s="658"/>
      <c r="BR38" s="658"/>
      <c r="BS38" s="658"/>
      <c r="BT38" s="658"/>
      <c r="BU38" s="658"/>
      <c r="BV38" s="212"/>
      <c r="BW38" s="657">
        <f t="shared" si="2"/>
        <v>12</v>
      </c>
      <c r="BX38" s="657"/>
      <c r="BY38" s="658" t="str">
        <f>IF('各会計、関係団体の財政状況及び健全化判断比率'!B72="","",'各会計、関係団体の財政状況及び健全化判断比率'!B72)</f>
        <v>島前町村組合</v>
      </c>
      <c r="BZ38" s="658"/>
      <c r="CA38" s="658"/>
      <c r="CB38" s="658"/>
      <c r="CC38" s="658"/>
      <c r="CD38" s="658"/>
      <c r="CE38" s="658"/>
      <c r="CF38" s="658"/>
      <c r="CG38" s="658"/>
      <c r="CH38" s="658"/>
      <c r="CI38" s="658"/>
      <c r="CJ38" s="658"/>
      <c r="CK38" s="658"/>
      <c r="CL38" s="658"/>
      <c r="CM38" s="658"/>
      <c r="CN38" s="212"/>
      <c r="CO38" s="657" t="str">
        <f t="shared" si="3"/>
        <v/>
      </c>
      <c r="CP38" s="657"/>
      <c r="CQ38" s="658" t="str">
        <f>IF('各会計、関係団体の財政状況及び健全化判断比率'!BS11="","",'各会計、関係団体の財政状況及び健全化判断比率'!BS11)</f>
        <v/>
      </c>
      <c r="CR38" s="658"/>
      <c r="CS38" s="658"/>
      <c r="CT38" s="658"/>
      <c r="CU38" s="658"/>
      <c r="CV38" s="658"/>
      <c r="CW38" s="658"/>
      <c r="CX38" s="658"/>
      <c r="CY38" s="658"/>
      <c r="CZ38" s="658"/>
      <c r="DA38" s="658"/>
      <c r="DB38" s="658"/>
      <c r="DC38" s="658"/>
      <c r="DD38" s="658"/>
      <c r="DE38" s="658"/>
      <c r="DF38" s="209"/>
      <c r="DG38" s="659" t="str">
        <f>IF('各会計、関係団体の財政状況及び健全化判断比率'!BR11="","",'各会計、関係団体の財政状況及び健全化判断比率'!BR11)</f>
        <v/>
      </c>
      <c r="DH38" s="659"/>
      <c r="DI38" s="216"/>
      <c r="DJ38" s="184"/>
      <c r="DK38" s="184"/>
      <c r="DL38" s="184"/>
      <c r="DM38" s="184"/>
      <c r="DN38" s="184"/>
      <c r="DO38" s="184"/>
    </row>
    <row r="39" spans="1:119" ht="32.25" customHeight="1" x14ac:dyDescent="0.15">
      <c r="A39" s="185"/>
      <c r="B39" s="211"/>
      <c r="C39" s="657" t="str">
        <f t="shared" si="5"/>
        <v/>
      </c>
      <c r="D39" s="657"/>
      <c r="E39" s="658" t="str">
        <f>IF('各会計、関係団体の財政状況及び健全化判断比率'!B12="","",'各会計、関係団体の財政状況及び健全化判断比率'!B12)</f>
        <v/>
      </c>
      <c r="F39" s="658"/>
      <c r="G39" s="658"/>
      <c r="H39" s="658"/>
      <c r="I39" s="658"/>
      <c r="J39" s="658"/>
      <c r="K39" s="658"/>
      <c r="L39" s="658"/>
      <c r="M39" s="658"/>
      <c r="N39" s="658"/>
      <c r="O39" s="658"/>
      <c r="P39" s="658"/>
      <c r="Q39" s="658"/>
      <c r="R39" s="658"/>
      <c r="S39" s="658"/>
      <c r="T39" s="212"/>
      <c r="U39" s="657" t="str">
        <f t="shared" si="4"/>
        <v/>
      </c>
      <c r="V39" s="657"/>
      <c r="W39" s="658"/>
      <c r="X39" s="658"/>
      <c r="Y39" s="658"/>
      <c r="Z39" s="658"/>
      <c r="AA39" s="658"/>
      <c r="AB39" s="658"/>
      <c r="AC39" s="658"/>
      <c r="AD39" s="658"/>
      <c r="AE39" s="658"/>
      <c r="AF39" s="658"/>
      <c r="AG39" s="658"/>
      <c r="AH39" s="658"/>
      <c r="AI39" s="658"/>
      <c r="AJ39" s="658"/>
      <c r="AK39" s="658"/>
      <c r="AL39" s="212"/>
      <c r="AM39" s="657" t="str">
        <f t="shared" si="0"/>
        <v/>
      </c>
      <c r="AN39" s="657"/>
      <c r="AO39" s="658"/>
      <c r="AP39" s="658"/>
      <c r="AQ39" s="658"/>
      <c r="AR39" s="658"/>
      <c r="AS39" s="658"/>
      <c r="AT39" s="658"/>
      <c r="AU39" s="658"/>
      <c r="AV39" s="658"/>
      <c r="AW39" s="658"/>
      <c r="AX39" s="658"/>
      <c r="AY39" s="658"/>
      <c r="AZ39" s="658"/>
      <c r="BA39" s="658"/>
      <c r="BB39" s="658"/>
      <c r="BC39" s="658"/>
      <c r="BD39" s="212"/>
      <c r="BE39" s="657" t="str">
        <f t="shared" si="1"/>
        <v/>
      </c>
      <c r="BF39" s="657"/>
      <c r="BG39" s="658"/>
      <c r="BH39" s="658"/>
      <c r="BI39" s="658"/>
      <c r="BJ39" s="658"/>
      <c r="BK39" s="658"/>
      <c r="BL39" s="658"/>
      <c r="BM39" s="658"/>
      <c r="BN39" s="658"/>
      <c r="BO39" s="658"/>
      <c r="BP39" s="658"/>
      <c r="BQ39" s="658"/>
      <c r="BR39" s="658"/>
      <c r="BS39" s="658"/>
      <c r="BT39" s="658"/>
      <c r="BU39" s="658"/>
      <c r="BV39" s="212"/>
      <c r="BW39" s="657">
        <f t="shared" si="2"/>
        <v>13</v>
      </c>
      <c r="BX39" s="657"/>
      <c r="BY39" s="658" t="str">
        <f>IF('各会計、関係団体の財政状況及び健全化判断比率'!B73="","",'各会計、関係団体の財政状況及び健全化判断比率'!B73)</f>
        <v>島根県市町村総合事務組合</v>
      </c>
      <c r="BZ39" s="658"/>
      <c r="CA39" s="658"/>
      <c r="CB39" s="658"/>
      <c r="CC39" s="658"/>
      <c r="CD39" s="658"/>
      <c r="CE39" s="658"/>
      <c r="CF39" s="658"/>
      <c r="CG39" s="658"/>
      <c r="CH39" s="658"/>
      <c r="CI39" s="658"/>
      <c r="CJ39" s="658"/>
      <c r="CK39" s="658"/>
      <c r="CL39" s="658"/>
      <c r="CM39" s="658"/>
      <c r="CN39" s="212"/>
      <c r="CO39" s="657" t="str">
        <f t="shared" si="3"/>
        <v/>
      </c>
      <c r="CP39" s="657"/>
      <c r="CQ39" s="658" t="str">
        <f>IF('各会計、関係団体の財政状況及び健全化判断比率'!BS12="","",'各会計、関係団体の財政状況及び健全化判断比率'!BS12)</f>
        <v/>
      </c>
      <c r="CR39" s="658"/>
      <c r="CS39" s="658"/>
      <c r="CT39" s="658"/>
      <c r="CU39" s="658"/>
      <c r="CV39" s="658"/>
      <c r="CW39" s="658"/>
      <c r="CX39" s="658"/>
      <c r="CY39" s="658"/>
      <c r="CZ39" s="658"/>
      <c r="DA39" s="658"/>
      <c r="DB39" s="658"/>
      <c r="DC39" s="658"/>
      <c r="DD39" s="658"/>
      <c r="DE39" s="658"/>
      <c r="DF39" s="209"/>
      <c r="DG39" s="659" t="str">
        <f>IF('各会計、関係団体の財政状況及び健全化判断比率'!BR12="","",'各会計、関係団体の財政状況及び健全化判断比率'!BR12)</f>
        <v/>
      </c>
      <c r="DH39" s="659"/>
      <c r="DI39" s="216"/>
      <c r="DJ39" s="184"/>
      <c r="DK39" s="184"/>
      <c r="DL39" s="184"/>
      <c r="DM39" s="184"/>
      <c r="DN39" s="184"/>
      <c r="DO39" s="184"/>
    </row>
    <row r="40" spans="1:119" ht="32.25" customHeight="1" x14ac:dyDescent="0.15">
      <c r="A40" s="185"/>
      <c r="B40" s="211"/>
      <c r="C40" s="657" t="str">
        <f t="shared" si="5"/>
        <v/>
      </c>
      <c r="D40" s="657"/>
      <c r="E40" s="658" t="str">
        <f>IF('各会計、関係団体の財政状況及び健全化判断比率'!B13="","",'各会計、関係団体の財政状況及び健全化判断比率'!B13)</f>
        <v/>
      </c>
      <c r="F40" s="658"/>
      <c r="G40" s="658"/>
      <c r="H40" s="658"/>
      <c r="I40" s="658"/>
      <c r="J40" s="658"/>
      <c r="K40" s="658"/>
      <c r="L40" s="658"/>
      <c r="M40" s="658"/>
      <c r="N40" s="658"/>
      <c r="O40" s="658"/>
      <c r="P40" s="658"/>
      <c r="Q40" s="658"/>
      <c r="R40" s="658"/>
      <c r="S40" s="658"/>
      <c r="T40" s="212"/>
      <c r="U40" s="657" t="str">
        <f t="shared" si="4"/>
        <v/>
      </c>
      <c r="V40" s="657"/>
      <c r="W40" s="658"/>
      <c r="X40" s="658"/>
      <c r="Y40" s="658"/>
      <c r="Z40" s="658"/>
      <c r="AA40" s="658"/>
      <c r="AB40" s="658"/>
      <c r="AC40" s="658"/>
      <c r="AD40" s="658"/>
      <c r="AE40" s="658"/>
      <c r="AF40" s="658"/>
      <c r="AG40" s="658"/>
      <c r="AH40" s="658"/>
      <c r="AI40" s="658"/>
      <c r="AJ40" s="658"/>
      <c r="AK40" s="658"/>
      <c r="AL40" s="212"/>
      <c r="AM40" s="657" t="str">
        <f t="shared" si="0"/>
        <v/>
      </c>
      <c r="AN40" s="657"/>
      <c r="AO40" s="658"/>
      <c r="AP40" s="658"/>
      <c r="AQ40" s="658"/>
      <c r="AR40" s="658"/>
      <c r="AS40" s="658"/>
      <c r="AT40" s="658"/>
      <c r="AU40" s="658"/>
      <c r="AV40" s="658"/>
      <c r="AW40" s="658"/>
      <c r="AX40" s="658"/>
      <c r="AY40" s="658"/>
      <c r="AZ40" s="658"/>
      <c r="BA40" s="658"/>
      <c r="BB40" s="658"/>
      <c r="BC40" s="658"/>
      <c r="BD40" s="212"/>
      <c r="BE40" s="657" t="str">
        <f t="shared" si="1"/>
        <v/>
      </c>
      <c r="BF40" s="657"/>
      <c r="BG40" s="658"/>
      <c r="BH40" s="658"/>
      <c r="BI40" s="658"/>
      <c r="BJ40" s="658"/>
      <c r="BK40" s="658"/>
      <c r="BL40" s="658"/>
      <c r="BM40" s="658"/>
      <c r="BN40" s="658"/>
      <c r="BO40" s="658"/>
      <c r="BP40" s="658"/>
      <c r="BQ40" s="658"/>
      <c r="BR40" s="658"/>
      <c r="BS40" s="658"/>
      <c r="BT40" s="658"/>
      <c r="BU40" s="658"/>
      <c r="BV40" s="212"/>
      <c r="BW40" s="657">
        <f t="shared" si="2"/>
        <v>14</v>
      </c>
      <c r="BX40" s="657"/>
      <c r="BY40" s="658" t="str">
        <f>IF('各会計、関係団体の財政状況及び健全化判断比率'!B74="","",'各会計、関係団体の財政状況及び健全化判断比率'!B74)</f>
        <v>島根県後期高齢者広域連合（普通会計）</v>
      </c>
      <c r="BZ40" s="658"/>
      <c r="CA40" s="658"/>
      <c r="CB40" s="658"/>
      <c r="CC40" s="658"/>
      <c r="CD40" s="658"/>
      <c r="CE40" s="658"/>
      <c r="CF40" s="658"/>
      <c r="CG40" s="658"/>
      <c r="CH40" s="658"/>
      <c r="CI40" s="658"/>
      <c r="CJ40" s="658"/>
      <c r="CK40" s="658"/>
      <c r="CL40" s="658"/>
      <c r="CM40" s="658"/>
      <c r="CN40" s="212"/>
      <c r="CO40" s="657" t="str">
        <f t="shared" si="3"/>
        <v/>
      </c>
      <c r="CP40" s="657"/>
      <c r="CQ40" s="658" t="str">
        <f>IF('各会計、関係団体の財政状況及び健全化判断比率'!BS13="","",'各会計、関係団体の財政状況及び健全化判断比率'!BS13)</f>
        <v/>
      </c>
      <c r="CR40" s="658"/>
      <c r="CS40" s="658"/>
      <c r="CT40" s="658"/>
      <c r="CU40" s="658"/>
      <c r="CV40" s="658"/>
      <c r="CW40" s="658"/>
      <c r="CX40" s="658"/>
      <c r="CY40" s="658"/>
      <c r="CZ40" s="658"/>
      <c r="DA40" s="658"/>
      <c r="DB40" s="658"/>
      <c r="DC40" s="658"/>
      <c r="DD40" s="658"/>
      <c r="DE40" s="658"/>
      <c r="DF40" s="209"/>
      <c r="DG40" s="659" t="str">
        <f>IF('各会計、関係団体の財政状況及び健全化判断比率'!BR13="","",'各会計、関係団体の財政状況及び健全化判断比率'!BR13)</f>
        <v/>
      </c>
      <c r="DH40" s="659"/>
      <c r="DI40" s="216"/>
      <c r="DJ40" s="184"/>
      <c r="DK40" s="184"/>
      <c r="DL40" s="184"/>
      <c r="DM40" s="184"/>
      <c r="DN40" s="184"/>
      <c r="DO40" s="184"/>
    </row>
    <row r="41" spans="1:119" ht="32.25" customHeight="1" x14ac:dyDescent="0.15">
      <c r="A41" s="185"/>
      <c r="B41" s="211"/>
      <c r="C41" s="657" t="str">
        <f t="shared" si="5"/>
        <v/>
      </c>
      <c r="D41" s="657"/>
      <c r="E41" s="658" t="str">
        <f>IF('各会計、関係団体の財政状況及び健全化判断比率'!B14="","",'各会計、関係団体の財政状況及び健全化判断比率'!B14)</f>
        <v/>
      </c>
      <c r="F41" s="658"/>
      <c r="G41" s="658"/>
      <c r="H41" s="658"/>
      <c r="I41" s="658"/>
      <c r="J41" s="658"/>
      <c r="K41" s="658"/>
      <c r="L41" s="658"/>
      <c r="M41" s="658"/>
      <c r="N41" s="658"/>
      <c r="O41" s="658"/>
      <c r="P41" s="658"/>
      <c r="Q41" s="658"/>
      <c r="R41" s="658"/>
      <c r="S41" s="658"/>
      <c r="T41" s="212"/>
      <c r="U41" s="657" t="str">
        <f t="shared" si="4"/>
        <v/>
      </c>
      <c r="V41" s="657"/>
      <c r="W41" s="658"/>
      <c r="X41" s="658"/>
      <c r="Y41" s="658"/>
      <c r="Z41" s="658"/>
      <c r="AA41" s="658"/>
      <c r="AB41" s="658"/>
      <c r="AC41" s="658"/>
      <c r="AD41" s="658"/>
      <c r="AE41" s="658"/>
      <c r="AF41" s="658"/>
      <c r="AG41" s="658"/>
      <c r="AH41" s="658"/>
      <c r="AI41" s="658"/>
      <c r="AJ41" s="658"/>
      <c r="AK41" s="658"/>
      <c r="AL41" s="212"/>
      <c r="AM41" s="657" t="str">
        <f t="shared" si="0"/>
        <v/>
      </c>
      <c r="AN41" s="657"/>
      <c r="AO41" s="658"/>
      <c r="AP41" s="658"/>
      <c r="AQ41" s="658"/>
      <c r="AR41" s="658"/>
      <c r="AS41" s="658"/>
      <c r="AT41" s="658"/>
      <c r="AU41" s="658"/>
      <c r="AV41" s="658"/>
      <c r="AW41" s="658"/>
      <c r="AX41" s="658"/>
      <c r="AY41" s="658"/>
      <c r="AZ41" s="658"/>
      <c r="BA41" s="658"/>
      <c r="BB41" s="658"/>
      <c r="BC41" s="658"/>
      <c r="BD41" s="212"/>
      <c r="BE41" s="657" t="str">
        <f t="shared" si="1"/>
        <v/>
      </c>
      <c r="BF41" s="657"/>
      <c r="BG41" s="658"/>
      <c r="BH41" s="658"/>
      <c r="BI41" s="658"/>
      <c r="BJ41" s="658"/>
      <c r="BK41" s="658"/>
      <c r="BL41" s="658"/>
      <c r="BM41" s="658"/>
      <c r="BN41" s="658"/>
      <c r="BO41" s="658"/>
      <c r="BP41" s="658"/>
      <c r="BQ41" s="658"/>
      <c r="BR41" s="658"/>
      <c r="BS41" s="658"/>
      <c r="BT41" s="658"/>
      <c r="BU41" s="658"/>
      <c r="BV41" s="212"/>
      <c r="BW41" s="657">
        <f t="shared" si="2"/>
        <v>15</v>
      </c>
      <c r="BX41" s="657"/>
      <c r="BY41" s="658" t="str">
        <f>IF('各会計、関係団体の財政状況及び健全化判断比率'!B75="","",'各会計、関係団体の財政状況及び健全化判断比率'!B75)</f>
        <v>島根県後期高齢者広域連合（後期高齢会計）</v>
      </c>
      <c r="BZ41" s="658"/>
      <c r="CA41" s="658"/>
      <c r="CB41" s="658"/>
      <c r="CC41" s="658"/>
      <c r="CD41" s="658"/>
      <c r="CE41" s="658"/>
      <c r="CF41" s="658"/>
      <c r="CG41" s="658"/>
      <c r="CH41" s="658"/>
      <c r="CI41" s="658"/>
      <c r="CJ41" s="658"/>
      <c r="CK41" s="658"/>
      <c r="CL41" s="658"/>
      <c r="CM41" s="658"/>
      <c r="CN41" s="212"/>
      <c r="CO41" s="657" t="str">
        <f t="shared" si="3"/>
        <v/>
      </c>
      <c r="CP41" s="657"/>
      <c r="CQ41" s="658" t="str">
        <f>IF('各会計、関係団体の財政状況及び健全化判断比率'!BS14="","",'各会計、関係団体の財政状況及び健全化判断比率'!BS14)</f>
        <v/>
      </c>
      <c r="CR41" s="658"/>
      <c r="CS41" s="658"/>
      <c r="CT41" s="658"/>
      <c r="CU41" s="658"/>
      <c r="CV41" s="658"/>
      <c r="CW41" s="658"/>
      <c r="CX41" s="658"/>
      <c r="CY41" s="658"/>
      <c r="CZ41" s="658"/>
      <c r="DA41" s="658"/>
      <c r="DB41" s="658"/>
      <c r="DC41" s="658"/>
      <c r="DD41" s="658"/>
      <c r="DE41" s="658"/>
      <c r="DF41" s="209"/>
      <c r="DG41" s="659" t="str">
        <f>IF('各会計、関係団体の財政状況及び健全化判断比率'!BR14="","",'各会計、関係団体の財政状況及び健全化判断比率'!BR14)</f>
        <v/>
      </c>
      <c r="DH41" s="659"/>
      <c r="DI41" s="216"/>
      <c r="DJ41" s="184"/>
      <c r="DK41" s="184"/>
      <c r="DL41" s="184"/>
      <c r="DM41" s="184"/>
      <c r="DN41" s="184"/>
      <c r="DO41" s="184"/>
    </row>
    <row r="42" spans="1:119" ht="32.25" customHeight="1" x14ac:dyDescent="0.15">
      <c r="A42" s="184"/>
      <c r="B42" s="211"/>
      <c r="C42" s="657" t="str">
        <f t="shared" si="5"/>
        <v/>
      </c>
      <c r="D42" s="657"/>
      <c r="E42" s="658" t="str">
        <f>IF('各会計、関係団体の財政状況及び健全化判断比率'!B15="","",'各会計、関係団体の財政状況及び健全化判断比率'!B15)</f>
        <v/>
      </c>
      <c r="F42" s="658"/>
      <c r="G42" s="658"/>
      <c r="H42" s="658"/>
      <c r="I42" s="658"/>
      <c r="J42" s="658"/>
      <c r="K42" s="658"/>
      <c r="L42" s="658"/>
      <c r="M42" s="658"/>
      <c r="N42" s="658"/>
      <c r="O42" s="658"/>
      <c r="P42" s="658"/>
      <c r="Q42" s="658"/>
      <c r="R42" s="658"/>
      <c r="S42" s="658"/>
      <c r="T42" s="212"/>
      <c r="U42" s="657" t="str">
        <f t="shared" si="4"/>
        <v/>
      </c>
      <c r="V42" s="657"/>
      <c r="W42" s="658"/>
      <c r="X42" s="658"/>
      <c r="Y42" s="658"/>
      <c r="Z42" s="658"/>
      <c r="AA42" s="658"/>
      <c r="AB42" s="658"/>
      <c r="AC42" s="658"/>
      <c r="AD42" s="658"/>
      <c r="AE42" s="658"/>
      <c r="AF42" s="658"/>
      <c r="AG42" s="658"/>
      <c r="AH42" s="658"/>
      <c r="AI42" s="658"/>
      <c r="AJ42" s="658"/>
      <c r="AK42" s="658"/>
      <c r="AL42" s="212"/>
      <c r="AM42" s="657" t="str">
        <f t="shared" si="0"/>
        <v/>
      </c>
      <c r="AN42" s="657"/>
      <c r="AO42" s="658"/>
      <c r="AP42" s="658"/>
      <c r="AQ42" s="658"/>
      <c r="AR42" s="658"/>
      <c r="AS42" s="658"/>
      <c r="AT42" s="658"/>
      <c r="AU42" s="658"/>
      <c r="AV42" s="658"/>
      <c r="AW42" s="658"/>
      <c r="AX42" s="658"/>
      <c r="AY42" s="658"/>
      <c r="AZ42" s="658"/>
      <c r="BA42" s="658"/>
      <c r="BB42" s="658"/>
      <c r="BC42" s="658"/>
      <c r="BD42" s="212"/>
      <c r="BE42" s="657" t="str">
        <f t="shared" si="1"/>
        <v/>
      </c>
      <c r="BF42" s="657"/>
      <c r="BG42" s="658"/>
      <c r="BH42" s="658"/>
      <c r="BI42" s="658"/>
      <c r="BJ42" s="658"/>
      <c r="BK42" s="658"/>
      <c r="BL42" s="658"/>
      <c r="BM42" s="658"/>
      <c r="BN42" s="658"/>
      <c r="BO42" s="658"/>
      <c r="BP42" s="658"/>
      <c r="BQ42" s="658"/>
      <c r="BR42" s="658"/>
      <c r="BS42" s="658"/>
      <c r="BT42" s="658"/>
      <c r="BU42" s="658"/>
      <c r="BV42" s="212"/>
      <c r="BW42" s="657" t="str">
        <f t="shared" si="2"/>
        <v/>
      </c>
      <c r="BX42" s="657"/>
      <c r="BY42" s="658" t="str">
        <f>IF('各会計、関係団体の財政状況及び健全化判断比率'!B76="","",'各会計、関係団体の財政状況及び健全化判断比率'!B76)</f>
        <v/>
      </c>
      <c r="BZ42" s="658"/>
      <c r="CA42" s="658"/>
      <c r="CB42" s="658"/>
      <c r="CC42" s="658"/>
      <c r="CD42" s="658"/>
      <c r="CE42" s="658"/>
      <c r="CF42" s="658"/>
      <c r="CG42" s="658"/>
      <c r="CH42" s="658"/>
      <c r="CI42" s="658"/>
      <c r="CJ42" s="658"/>
      <c r="CK42" s="658"/>
      <c r="CL42" s="658"/>
      <c r="CM42" s="658"/>
      <c r="CN42" s="212"/>
      <c r="CO42" s="657" t="str">
        <f t="shared" si="3"/>
        <v/>
      </c>
      <c r="CP42" s="657"/>
      <c r="CQ42" s="658" t="str">
        <f>IF('各会計、関係団体の財政状況及び健全化判断比率'!BS15="","",'各会計、関係団体の財政状況及び健全化判断比率'!BS15)</f>
        <v/>
      </c>
      <c r="CR42" s="658"/>
      <c r="CS42" s="658"/>
      <c r="CT42" s="658"/>
      <c r="CU42" s="658"/>
      <c r="CV42" s="658"/>
      <c r="CW42" s="658"/>
      <c r="CX42" s="658"/>
      <c r="CY42" s="658"/>
      <c r="CZ42" s="658"/>
      <c r="DA42" s="658"/>
      <c r="DB42" s="658"/>
      <c r="DC42" s="658"/>
      <c r="DD42" s="658"/>
      <c r="DE42" s="658"/>
      <c r="DF42" s="209"/>
      <c r="DG42" s="659" t="str">
        <f>IF('各会計、関係団体の財政状況及び健全化判断比率'!BR15="","",'各会計、関係団体の財政状況及び健全化判断比率'!BR15)</f>
        <v/>
      </c>
      <c r="DH42" s="659"/>
      <c r="DI42" s="216"/>
      <c r="DJ42" s="184"/>
      <c r="DK42" s="184"/>
      <c r="DL42" s="184"/>
      <c r="DM42" s="184"/>
      <c r="DN42" s="184"/>
      <c r="DO42" s="184"/>
    </row>
    <row r="43" spans="1:119" ht="32.25" customHeight="1" x14ac:dyDescent="0.15">
      <c r="A43" s="184"/>
      <c r="B43" s="211"/>
      <c r="C43" s="657" t="str">
        <f t="shared" si="5"/>
        <v/>
      </c>
      <c r="D43" s="657"/>
      <c r="E43" s="658" t="str">
        <f>IF('各会計、関係団体の財政状況及び健全化判断比率'!B16="","",'各会計、関係団体の財政状況及び健全化判断比率'!B16)</f>
        <v/>
      </c>
      <c r="F43" s="658"/>
      <c r="G43" s="658"/>
      <c r="H43" s="658"/>
      <c r="I43" s="658"/>
      <c r="J43" s="658"/>
      <c r="K43" s="658"/>
      <c r="L43" s="658"/>
      <c r="M43" s="658"/>
      <c r="N43" s="658"/>
      <c r="O43" s="658"/>
      <c r="P43" s="658"/>
      <c r="Q43" s="658"/>
      <c r="R43" s="658"/>
      <c r="S43" s="658"/>
      <c r="T43" s="212"/>
      <c r="U43" s="657" t="str">
        <f t="shared" si="4"/>
        <v/>
      </c>
      <c r="V43" s="657"/>
      <c r="W43" s="658"/>
      <c r="X43" s="658"/>
      <c r="Y43" s="658"/>
      <c r="Z43" s="658"/>
      <c r="AA43" s="658"/>
      <c r="AB43" s="658"/>
      <c r="AC43" s="658"/>
      <c r="AD43" s="658"/>
      <c r="AE43" s="658"/>
      <c r="AF43" s="658"/>
      <c r="AG43" s="658"/>
      <c r="AH43" s="658"/>
      <c r="AI43" s="658"/>
      <c r="AJ43" s="658"/>
      <c r="AK43" s="658"/>
      <c r="AL43" s="212"/>
      <c r="AM43" s="657" t="str">
        <f t="shared" si="0"/>
        <v/>
      </c>
      <c r="AN43" s="657"/>
      <c r="AO43" s="658"/>
      <c r="AP43" s="658"/>
      <c r="AQ43" s="658"/>
      <c r="AR43" s="658"/>
      <c r="AS43" s="658"/>
      <c r="AT43" s="658"/>
      <c r="AU43" s="658"/>
      <c r="AV43" s="658"/>
      <c r="AW43" s="658"/>
      <c r="AX43" s="658"/>
      <c r="AY43" s="658"/>
      <c r="AZ43" s="658"/>
      <c r="BA43" s="658"/>
      <c r="BB43" s="658"/>
      <c r="BC43" s="658"/>
      <c r="BD43" s="212"/>
      <c r="BE43" s="657" t="str">
        <f t="shared" si="1"/>
        <v/>
      </c>
      <c r="BF43" s="657"/>
      <c r="BG43" s="658"/>
      <c r="BH43" s="658"/>
      <c r="BI43" s="658"/>
      <c r="BJ43" s="658"/>
      <c r="BK43" s="658"/>
      <c r="BL43" s="658"/>
      <c r="BM43" s="658"/>
      <c r="BN43" s="658"/>
      <c r="BO43" s="658"/>
      <c r="BP43" s="658"/>
      <c r="BQ43" s="658"/>
      <c r="BR43" s="658"/>
      <c r="BS43" s="658"/>
      <c r="BT43" s="658"/>
      <c r="BU43" s="658"/>
      <c r="BV43" s="212"/>
      <c r="BW43" s="657" t="str">
        <f t="shared" si="2"/>
        <v/>
      </c>
      <c r="BX43" s="657"/>
      <c r="BY43" s="658" t="str">
        <f>IF('各会計、関係団体の財政状況及び健全化判断比率'!B77="","",'各会計、関係団体の財政状況及び健全化判断比率'!B77)</f>
        <v/>
      </c>
      <c r="BZ43" s="658"/>
      <c r="CA43" s="658"/>
      <c r="CB43" s="658"/>
      <c r="CC43" s="658"/>
      <c r="CD43" s="658"/>
      <c r="CE43" s="658"/>
      <c r="CF43" s="658"/>
      <c r="CG43" s="658"/>
      <c r="CH43" s="658"/>
      <c r="CI43" s="658"/>
      <c r="CJ43" s="658"/>
      <c r="CK43" s="658"/>
      <c r="CL43" s="658"/>
      <c r="CM43" s="658"/>
      <c r="CN43" s="212"/>
      <c r="CO43" s="657" t="str">
        <f t="shared" si="3"/>
        <v/>
      </c>
      <c r="CP43" s="657"/>
      <c r="CQ43" s="658" t="str">
        <f>IF('各会計、関係団体の財政状況及び健全化判断比率'!BS16="","",'各会計、関係団体の財政状況及び健全化判断比率'!BS16)</f>
        <v/>
      </c>
      <c r="CR43" s="658"/>
      <c r="CS43" s="658"/>
      <c r="CT43" s="658"/>
      <c r="CU43" s="658"/>
      <c r="CV43" s="658"/>
      <c r="CW43" s="658"/>
      <c r="CX43" s="658"/>
      <c r="CY43" s="658"/>
      <c r="CZ43" s="658"/>
      <c r="DA43" s="658"/>
      <c r="DB43" s="658"/>
      <c r="DC43" s="658"/>
      <c r="DD43" s="658"/>
      <c r="DE43" s="658"/>
      <c r="DF43" s="209"/>
      <c r="DG43" s="659" t="str">
        <f>IF('各会計、関係団体の財政状況及び健全化判断比率'!BR16="","",'各会計、関係団体の財政状況及び健全化判断比率'!BR16)</f>
        <v/>
      </c>
      <c r="DH43" s="659"/>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205</v>
      </c>
      <c r="C46" s="184"/>
      <c r="D46" s="184"/>
      <c r="E46" s="184" t="s">
        <v>206</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207</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208</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209</v>
      </c>
    </row>
    <row r="50" spans="5:5" x14ac:dyDescent="0.15">
      <c r="E50" s="186" t="s">
        <v>210</v>
      </c>
    </row>
    <row r="51" spans="5:5" x14ac:dyDescent="0.15">
      <c r="E51" s="186" t="s">
        <v>211</v>
      </c>
    </row>
    <row r="52" spans="5:5" x14ac:dyDescent="0.15">
      <c r="E52" s="186" t="s">
        <v>212</v>
      </c>
    </row>
    <row r="53" spans="5:5" x14ac:dyDescent="0.15"/>
    <row r="54" spans="5:5" x14ac:dyDescent="0.15"/>
    <row r="55" spans="5:5" x14ac:dyDescent="0.15"/>
    <row r="56" spans="5:5" x14ac:dyDescent="0.15"/>
  </sheetData>
  <sheetProtection algorithmName="SHA-512" hashValue="w1CHBoLmW5UAYykmSxFAOFf1s4usI5cWkwWjzwUyBDxDIzXCVVhl9rcWbmEF0MrL0qXaZ0+FRXIohcfrimn/XA==" saltValue="drCwrbhwF8cF2MzPgwGuY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54" t="s">
        <v>578</v>
      </c>
      <c r="D34" s="1254"/>
      <c r="E34" s="1255"/>
      <c r="F34" s="32">
        <v>8.24</v>
      </c>
      <c r="G34" s="33">
        <v>7.89</v>
      </c>
      <c r="H34" s="33">
        <v>7.29</v>
      </c>
      <c r="I34" s="33">
        <v>8.56</v>
      </c>
      <c r="J34" s="34">
        <v>10.57</v>
      </c>
      <c r="K34" s="22"/>
      <c r="L34" s="22"/>
      <c r="M34" s="22"/>
      <c r="N34" s="22"/>
      <c r="O34" s="22"/>
      <c r="P34" s="22"/>
    </row>
    <row r="35" spans="1:16" ht="39" customHeight="1" x14ac:dyDescent="0.15">
      <c r="A35" s="22"/>
      <c r="B35" s="35"/>
      <c r="C35" s="1248" t="s">
        <v>579</v>
      </c>
      <c r="D35" s="1249"/>
      <c r="E35" s="1250"/>
      <c r="F35" s="36">
        <v>0</v>
      </c>
      <c r="G35" s="37">
        <v>0</v>
      </c>
      <c r="H35" s="37">
        <v>2.48</v>
      </c>
      <c r="I35" s="37">
        <v>1.22</v>
      </c>
      <c r="J35" s="38">
        <v>0.5</v>
      </c>
      <c r="K35" s="22"/>
      <c r="L35" s="22"/>
      <c r="M35" s="22"/>
      <c r="N35" s="22"/>
      <c r="O35" s="22"/>
      <c r="P35" s="22"/>
    </row>
    <row r="36" spans="1:16" ht="39" customHeight="1" x14ac:dyDescent="0.15">
      <c r="A36" s="22"/>
      <c r="B36" s="35"/>
      <c r="C36" s="1248" t="s">
        <v>580</v>
      </c>
      <c r="D36" s="1249"/>
      <c r="E36" s="1250"/>
      <c r="F36" s="36" t="s">
        <v>528</v>
      </c>
      <c r="G36" s="37">
        <v>0</v>
      </c>
      <c r="H36" s="37">
        <v>0</v>
      </c>
      <c r="I36" s="37">
        <v>0</v>
      </c>
      <c r="J36" s="38">
        <v>0</v>
      </c>
      <c r="K36" s="22"/>
      <c r="L36" s="22"/>
      <c r="M36" s="22"/>
      <c r="N36" s="22"/>
      <c r="O36" s="22"/>
      <c r="P36" s="22"/>
    </row>
    <row r="37" spans="1:16" ht="39" customHeight="1" x14ac:dyDescent="0.15">
      <c r="A37" s="22"/>
      <c r="B37" s="35"/>
      <c r="C37" s="1248" t="s">
        <v>581</v>
      </c>
      <c r="D37" s="1249"/>
      <c r="E37" s="1250"/>
      <c r="F37" s="36" t="s">
        <v>528</v>
      </c>
      <c r="G37" s="37">
        <v>0</v>
      </c>
      <c r="H37" s="37">
        <v>0</v>
      </c>
      <c r="I37" s="37">
        <v>0</v>
      </c>
      <c r="J37" s="38">
        <v>0</v>
      </c>
      <c r="K37" s="22"/>
      <c r="L37" s="22"/>
      <c r="M37" s="22"/>
      <c r="N37" s="22"/>
      <c r="O37" s="22"/>
      <c r="P37" s="22"/>
    </row>
    <row r="38" spans="1:16" ht="39" customHeight="1" x14ac:dyDescent="0.15">
      <c r="A38" s="22"/>
      <c r="B38" s="35"/>
      <c r="C38" s="1248" t="s">
        <v>582</v>
      </c>
      <c r="D38" s="1249"/>
      <c r="E38" s="1250"/>
      <c r="F38" s="36">
        <v>0</v>
      </c>
      <c r="G38" s="37">
        <v>0</v>
      </c>
      <c r="H38" s="37">
        <v>0</v>
      </c>
      <c r="I38" s="37">
        <v>0</v>
      </c>
      <c r="J38" s="38">
        <v>0</v>
      </c>
      <c r="K38" s="22"/>
      <c r="L38" s="22"/>
      <c r="M38" s="22"/>
      <c r="N38" s="22"/>
      <c r="O38" s="22"/>
      <c r="P38" s="22"/>
    </row>
    <row r="39" spans="1:16" ht="39" customHeight="1" x14ac:dyDescent="0.15">
      <c r="A39" s="22"/>
      <c r="B39" s="35"/>
      <c r="C39" s="1248" t="s">
        <v>583</v>
      </c>
      <c r="D39" s="1249"/>
      <c r="E39" s="1250"/>
      <c r="F39" s="36" t="s">
        <v>528</v>
      </c>
      <c r="G39" s="37">
        <v>0</v>
      </c>
      <c r="H39" s="37">
        <v>0</v>
      </c>
      <c r="I39" s="37">
        <v>0</v>
      </c>
      <c r="J39" s="38">
        <v>0</v>
      </c>
      <c r="K39" s="22"/>
      <c r="L39" s="22"/>
      <c r="M39" s="22"/>
      <c r="N39" s="22"/>
      <c r="O39" s="22"/>
      <c r="P39" s="22"/>
    </row>
    <row r="40" spans="1:16" ht="39" customHeight="1" x14ac:dyDescent="0.15">
      <c r="A40" s="22"/>
      <c r="B40" s="35"/>
      <c r="C40" s="1248" t="s">
        <v>584</v>
      </c>
      <c r="D40" s="1249"/>
      <c r="E40" s="1250"/>
      <c r="F40" s="36" t="s">
        <v>528</v>
      </c>
      <c r="G40" s="37">
        <v>0</v>
      </c>
      <c r="H40" s="37">
        <v>0</v>
      </c>
      <c r="I40" s="37">
        <v>0</v>
      </c>
      <c r="J40" s="38">
        <v>0</v>
      </c>
      <c r="K40" s="22"/>
      <c r="L40" s="22"/>
      <c r="M40" s="22"/>
      <c r="N40" s="22"/>
      <c r="O40" s="22"/>
      <c r="P40" s="22"/>
    </row>
    <row r="41" spans="1:16" ht="39" customHeight="1" x14ac:dyDescent="0.15">
      <c r="A41" s="22"/>
      <c r="B41" s="35"/>
      <c r="C41" s="1248"/>
      <c r="D41" s="1249"/>
      <c r="E41" s="1250"/>
      <c r="F41" s="36"/>
      <c r="G41" s="37"/>
      <c r="H41" s="37"/>
      <c r="I41" s="37"/>
      <c r="J41" s="38"/>
      <c r="K41" s="22"/>
      <c r="L41" s="22"/>
      <c r="M41" s="22"/>
      <c r="N41" s="22"/>
      <c r="O41" s="22"/>
      <c r="P41" s="22"/>
    </row>
    <row r="42" spans="1:16" ht="39" customHeight="1" x14ac:dyDescent="0.15">
      <c r="A42" s="22"/>
      <c r="B42" s="39"/>
      <c r="C42" s="1248" t="s">
        <v>585</v>
      </c>
      <c r="D42" s="1249"/>
      <c r="E42" s="1250"/>
      <c r="F42" s="36" t="s">
        <v>528</v>
      </c>
      <c r="G42" s="37" t="s">
        <v>528</v>
      </c>
      <c r="H42" s="37" t="s">
        <v>528</v>
      </c>
      <c r="I42" s="37" t="s">
        <v>528</v>
      </c>
      <c r="J42" s="38" t="s">
        <v>528</v>
      </c>
      <c r="K42" s="22"/>
      <c r="L42" s="22"/>
      <c r="M42" s="22"/>
      <c r="N42" s="22"/>
      <c r="O42" s="22"/>
      <c r="P42" s="22"/>
    </row>
    <row r="43" spans="1:16" ht="39" customHeight="1" thickBot="1" x14ac:dyDescent="0.2">
      <c r="A43" s="22"/>
      <c r="B43" s="40"/>
      <c r="C43" s="1251" t="s">
        <v>586</v>
      </c>
      <c r="D43" s="1252"/>
      <c r="E43" s="1253"/>
      <c r="F43" s="41">
        <v>0</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02kNkKh2qutZlR/L6iYelUpXM5xbUYa3R7QYG9mbqLXYlMExMuAjqkLzuuFRMku8rFcWJfwvbhi/RqkG25LDA==" saltValue="Le0LB8lhPH7OWdrUbdzl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56" t="s">
        <v>11</v>
      </c>
      <c r="C45" s="1257"/>
      <c r="D45" s="58"/>
      <c r="E45" s="1262" t="s">
        <v>12</v>
      </c>
      <c r="F45" s="1262"/>
      <c r="G45" s="1262"/>
      <c r="H45" s="1262"/>
      <c r="I45" s="1262"/>
      <c r="J45" s="1263"/>
      <c r="K45" s="59">
        <v>173</v>
      </c>
      <c r="L45" s="60">
        <v>183</v>
      </c>
      <c r="M45" s="60">
        <v>243</v>
      </c>
      <c r="N45" s="60">
        <v>240</v>
      </c>
      <c r="O45" s="61">
        <v>236</v>
      </c>
      <c r="P45" s="48"/>
      <c r="Q45" s="48"/>
      <c r="R45" s="48"/>
      <c r="S45" s="48"/>
      <c r="T45" s="48"/>
      <c r="U45" s="48"/>
    </row>
    <row r="46" spans="1:21" ht="30.75" customHeight="1" x14ac:dyDescent="0.15">
      <c r="A46" s="48"/>
      <c r="B46" s="1258"/>
      <c r="C46" s="1259"/>
      <c r="D46" s="62"/>
      <c r="E46" s="1264" t="s">
        <v>13</v>
      </c>
      <c r="F46" s="1264"/>
      <c r="G46" s="1264"/>
      <c r="H46" s="1264"/>
      <c r="I46" s="1264"/>
      <c r="J46" s="1265"/>
      <c r="K46" s="63" t="s">
        <v>528</v>
      </c>
      <c r="L46" s="64" t="s">
        <v>528</v>
      </c>
      <c r="M46" s="64" t="s">
        <v>528</v>
      </c>
      <c r="N46" s="64" t="s">
        <v>528</v>
      </c>
      <c r="O46" s="65" t="s">
        <v>528</v>
      </c>
      <c r="P46" s="48"/>
      <c r="Q46" s="48"/>
      <c r="R46" s="48"/>
      <c r="S46" s="48"/>
      <c r="T46" s="48"/>
      <c r="U46" s="48"/>
    </row>
    <row r="47" spans="1:21" ht="30.75" customHeight="1" x14ac:dyDescent="0.15">
      <c r="A47" s="48"/>
      <c r="B47" s="1258"/>
      <c r="C47" s="1259"/>
      <c r="D47" s="62"/>
      <c r="E47" s="1264" t="s">
        <v>14</v>
      </c>
      <c r="F47" s="1264"/>
      <c r="G47" s="1264"/>
      <c r="H47" s="1264"/>
      <c r="I47" s="1264"/>
      <c r="J47" s="1265"/>
      <c r="K47" s="63" t="s">
        <v>528</v>
      </c>
      <c r="L47" s="64" t="s">
        <v>528</v>
      </c>
      <c r="M47" s="64" t="s">
        <v>528</v>
      </c>
      <c r="N47" s="64" t="s">
        <v>528</v>
      </c>
      <c r="O47" s="65" t="s">
        <v>528</v>
      </c>
      <c r="P47" s="48"/>
      <c r="Q47" s="48"/>
      <c r="R47" s="48"/>
      <c r="S47" s="48"/>
      <c r="T47" s="48"/>
      <c r="U47" s="48"/>
    </row>
    <row r="48" spans="1:21" ht="30.75" customHeight="1" x14ac:dyDescent="0.15">
      <c r="A48" s="48"/>
      <c r="B48" s="1258"/>
      <c r="C48" s="1259"/>
      <c r="D48" s="62"/>
      <c r="E48" s="1264" t="s">
        <v>15</v>
      </c>
      <c r="F48" s="1264"/>
      <c r="G48" s="1264"/>
      <c r="H48" s="1264"/>
      <c r="I48" s="1264"/>
      <c r="J48" s="1265"/>
      <c r="K48" s="63">
        <v>60</v>
      </c>
      <c r="L48" s="64">
        <v>55</v>
      </c>
      <c r="M48" s="64">
        <v>66</v>
      </c>
      <c r="N48" s="64">
        <v>52</v>
      </c>
      <c r="O48" s="65">
        <v>49</v>
      </c>
      <c r="P48" s="48"/>
      <c r="Q48" s="48"/>
      <c r="R48" s="48"/>
      <c r="S48" s="48"/>
      <c r="T48" s="48"/>
      <c r="U48" s="48"/>
    </row>
    <row r="49" spans="1:21" ht="30.75" customHeight="1" x14ac:dyDescent="0.15">
      <c r="A49" s="48"/>
      <c r="B49" s="1258"/>
      <c r="C49" s="1259"/>
      <c r="D49" s="62"/>
      <c r="E49" s="1264" t="s">
        <v>16</v>
      </c>
      <c r="F49" s="1264"/>
      <c r="G49" s="1264"/>
      <c r="H49" s="1264"/>
      <c r="I49" s="1264"/>
      <c r="J49" s="1265"/>
      <c r="K49" s="63">
        <v>2</v>
      </c>
      <c r="L49" s="64">
        <v>2</v>
      </c>
      <c r="M49" s="64">
        <v>2</v>
      </c>
      <c r="N49" s="64">
        <v>3</v>
      </c>
      <c r="O49" s="65">
        <v>3</v>
      </c>
      <c r="P49" s="48"/>
      <c r="Q49" s="48"/>
      <c r="R49" s="48"/>
      <c r="S49" s="48"/>
      <c r="T49" s="48"/>
      <c r="U49" s="48"/>
    </row>
    <row r="50" spans="1:21" ht="30.75" customHeight="1" x14ac:dyDescent="0.15">
      <c r="A50" s="48"/>
      <c r="B50" s="1258"/>
      <c r="C50" s="1259"/>
      <c r="D50" s="62"/>
      <c r="E50" s="1264" t="s">
        <v>17</v>
      </c>
      <c r="F50" s="1264"/>
      <c r="G50" s="1264"/>
      <c r="H50" s="1264"/>
      <c r="I50" s="1264"/>
      <c r="J50" s="1265"/>
      <c r="K50" s="63" t="s">
        <v>528</v>
      </c>
      <c r="L50" s="64" t="s">
        <v>528</v>
      </c>
      <c r="M50" s="64" t="s">
        <v>528</v>
      </c>
      <c r="N50" s="64" t="s">
        <v>528</v>
      </c>
      <c r="O50" s="65" t="s">
        <v>528</v>
      </c>
      <c r="P50" s="48"/>
      <c r="Q50" s="48"/>
      <c r="R50" s="48"/>
      <c r="S50" s="48"/>
      <c r="T50" s="48"/>
      <c r="U50" s="48"/>
    </row>
    <row r="51" spans="1:21" ht="30.75" customHeight="1" x14ac:dyDescent="0.15">
      <c r="A51" s="48"/>
      <c r="B51" s="1260"/>
      <c r="C51" s="1261"/>
      <c r="D51" s="66"/>
      <c r="E51" s="1264" t="s">
        <v>18</v>
      </c>
      <c r="F51" s="1264"/>
      <c r="G51" s="1264"/>
      <c r="H51" s="1264"/>
      <c r="I51" s="1264"/>
      <c r="J51" s="1265"/>
      <c r="K51" s="63" t="s">
        <v>528</v>
      </c>
      <c r="L51" s="64" t="s">
        <v>528</v>
      </c>
      <c r="M51" s="64" t="s">
        <v>528</v>
      </c>
      <c r="N51" s="64" t="s">
        <v>528</v>
      </c>
      <c r="O51" s="65" t="s">
        <v>528</v>
      </c>
      <c r="P51" s="48"/>
      <c r="Q51" s="48"/>
      <c r="R51" s="48"/>
      <c r="S51" s="48"/>
      <c r="T51" s="48"/>
      <c r="U51" s="48"/>
    </row>
    <row r="52" spans="1:21" ht="30.75" customHeight="1" x14ac:dyDescent="0.15">
      <c r="A52" s="48"/>
      <c r="B52" s="1266" t="s">
        <v>19</v>
      </c>
      <c r="C52" s="1267"/>
      <c r="D52" s="66"/>
      <c r="E52" s="1264" t="s">
        <v>20</v>
      </c>
      <c r="F52" s="1264"/>
      <c r="G52" s="1264"/>
      <c r="H52" s="1264"/>
      <c r="I52" s="1264"/>
      <c r="J52" s="1265"/>
      <c r="K52" s="63">
        <v>166</v>
      </c>
      <c r="L52" s="64">
        <v>172</v>
      </c>
      <c r="M52" s="64">
        <v>223</v>
      </c>
      <c r="N52" s="64">
        <v>234</v>
      </c>
      <c r="O52" s="65">
        <v>230</v>
      </c>
      <c r="P52" s="48"/>
      <c r="Q52" s="48"/>
      <c r="R52" s="48"/>
      <c r="S52" s="48"/>
      <c r="T52" s="48"/>
      <c r="U52" s="48"/>
    </row>
    <row r="53" spans="1:21" ht="30.75" customHeight="1" thickBot="1" x14ac:dyDescent="0.2">
      <c r="A53" s="48"/>
      <c r="B53" s="1268" t="s">
        <v>21</v>
      </c>
      <c r="C53" s="1269"/>
      <c r="D53" s="67"/>
      <c r="E53" s="1270" t="s">
        <v>22</v>
      </c>
      <c r="F53" s="1270"/>
      <c r="G53" s="1270"/>
      <c r="H53" s="1270"/>
      <c r="I53" s="1270"/>
      <c r="J53" s="1271"/>
      <c r="K53" s="68">
        <v>69</v>
      </c>
      <c r="L53" s="69">
        <v>68</v>
      </c>
      <c r="M53" s="69">
        <v>88</v>
      </c>
      <c r="N53" s="69">
        <v>61</v>
      </c>
      <c r="O53" s="70">
        <v>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72" t="s">
        <v>25</v>
      </c>
      <c r="C57" s="1273"/>
      <c r="D57" s="1276" t="s">
        <v>26</v>
      </c>
      <c r="E57" s="1277"/>
      <c r="F57" s="1277"/>
      <c r="G57" s="1277"/>
      <c r="H57" s="1277"/>
      <c r="I57" s="1277"/>
      <c r="J57" s="1278"/>
      <c r="K57" s="83"/>
      <c r="L57" s="84"/>
      <c r="M57" s="84"/>
      <c r="N57" s="84"/>
      <c r="O57" s="85"/>
    </row>
    <row r="58" spans="1:21" ht="31.5" customHeight="1" thickBot="1" x14ac:dyDescent="0.2">
      <c r="B58" s="1274"/>
      <c r="C58" s="1275"/>
      <c r="D58" s="1279" t="s">
        <v>27</v>
      </c>
      <c r="E58" s="1280"/>
      <c r="F58" s="1280"/>
      <c r="G58" s="1280"/>
      <c r="H58" s="1280"/>
      <c r="I58" s="1280"/>
      <c r="J58" s="128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ClqulyWjnz8by+3xjRjFWvSja1sZBfULLBTUPx6IO8BPX95Ozrv/vkCpL8JCWCRxXV3kUip8YCPP+fX6upDgQ==" saltValue="lW8sqMVbSQNmbWHYYks+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82" t="s">
        <v>30</v>
      </c>
      <c r="C41" s="1283"/>
      <c r="D41" s="102"/>
      <c r="E41" s="1288" t="s">
        <v>31</v>
      </c>
      <c r="F41" s="1288"/>
      <c r="G41" s="1288"/>
      <c r="H41" s="1289"/>
      <c r="I41" s="103">
        <v>2198</v>
      </c>
      <c r="J41" s="104">
        <v>2464</v>
      </c>
      <c r="K41" s="104">
        <v>2534</v>
      </c>
      <c r="L41" s="104">
        <v>2682</v>
      </c>
      <c r="M41" s="105">
        <v>2912</v>
      </c>
    </row>
    <row r="42" spans="2:13" ht="27.75" customHeight="1" x14ac:dyDescent="0.15">
      <c r="B42" s="1284"/>
      <c r="C42" s="1285"/>
      <c r="D42" s="106"/>
      <c r="E42" s="1290" t="s">
        <v>32</v>
      </c>
      <c r="F42" s="1290"/>
      <c r="G42" s="1290"/>
      <c r="H42" s="1291"/>
      <c r="I42" s="107" t="s">
        <v>528</v>
      </c>
      <c r="J42" s="108" t="s">
        <v>528</v>
      </c>
      <c r="K42" s="108" t="s">
        <v>528</v>
      </c>
      <c r="L42" s="108" t="s">
        <v>528</v>
      </c>
      <c r="M42" s="109" t="s">
        <v>528</v>
      </c>
    </row>
    <row r="43" spans="2:13" ht="27.75" customHeight="1" x14ac:dyDescent="0.15">
      <c r="B43" s="1284"/>
      <c r="C43" s="1285"/>
      <c r="D43" s="106"/>
      <c r="E43" s="1290" t="s">
        <v>33</v>
      </c>
      <c r="F43" s="1290"/>
      <c r="G43" s="1290"/>
      <c r="H43" s="1291"/>
      <c r="I43" s="107">
        <v>677</v>
      </c>
      <c r="J43" s="108">
        <v>651</v>
      </c>
      <c r="K43" s="108">
        <v>690</v>
      </c>
      <c r="L43" s="108">
        <v>773</v>
      </c>
      <c r="M43" s="109">
        <v>745</v>
      </c>
    </row>
    <row r="44" spans="2:13" ht="27.75" customHeight="1" x14ac:dyDescent="0.15">
      <c r="B44" s="1284"/>
      <c r="C44" s="1285"/>
      <c r="D44" s="106"/>
      <c r="E44" s="1290" t="s">
        <v>34</v>
      </c>
      <c r="F44" s="1290"/>
      <c r="G44" s="1290"/>
      <c r="H44" s="1291"/>
      <c r="I44" s="107">
        <v>31</v>
      </c>
      <c r="J44" s="108">
        <v>30</v>
      </c>
      <c r="K44" s="108">
        <v>29</v>
      </c>
      <c r="L44" s="108">
        <v>27</v>
      </c>
      <c r="M44" s="109">
        <v>25</v>
      </c>
    </row>
    <row r="45" spans="2:13" ht="27.75" customHeight="1" x14ac:dyDescent="0.15">
      <c r="B45" s="1284"/>
      <c r="C45" s="1285"/>
      <c r="D45" s="106"/>
      <c r="E45" s="1290" t="s">
        <v>35</v>
      </c>
      <c r="F45" s="1290"/>
      <c r="G45" s="1290"/>
      <c r="H45" s="1291"/>
      <c r="I45" s="107">
        <v>169</v>
      </c>
      <c r="J45" s="108">
        <v>157</v>
      </c>
      <c r="K45" s="108">
        <v>152</v>
      </c>
      <c r="L45" s="108">
        <v>146</v>
      </c>
      <c r="M45" s="109">
        <v>128</v>
      </c>
    </row>
    <row r="46" spans="2:13" ht="27.75" customHeight="1" x14ac:dyDescent="0.15">
      <c r="B46" s="1284"/>
      <c r="C46" s="1285"/>
      <c r="D46" s="110"/>
      <c r="E46" s="1290" t="s">
        <v>36</v>
      </c>
      <c r="F46" s="1290"/>
      <c r="G46" s="1290"/>
      <c r="H46" s="1291"/>
      <c r="I46" s="107" t="s">
        <v>528</v>
      </c>
      <c r="J46" s="108" t="s">
        <v>528</v>
      </c>
      <c r="K46" s="108" t="s">
        <v>528</v>
      </c>
      <c r="L46" s="108" t="s">
        <v>528</v>
      </c>
      <c r="M46" s="109" t="s">
        <v>528</v>
      </c>
    </row>
    <row r="47" spans="2:13" ht="27.75" customHeight="1" x14ac:dyDescent="0.15">
      <c r="B47" s="1284"/>
      <c r="C47" s="1285"/>
      <c r="D47" s="111"/>
      <c r="E47" s="1292" t="s">
        <v>37</v>
      </c>
      <c r="F47" s="1293"/>
      <c r="G47" s="1293"/>
      <c r="H47" s="1294"/>
      <c r="I47" s="107" t="s">
        <v>528</v>
      </c>
      <c r="J47" s="108" t="s">
        <v>528</v>
      </c>
      <c r="K47" s="108" t="s">
        <v>528</v>
      </c>
      <c r="L47" s="108" t="s">
        <v>528</v>
      </c>
      <c r="M47" s="109" t="s">
        <v>528</v>
      </c>
    </row>
    <row r="48" spans="2:13" ht="27.75" customHeight="1" x14ac:dyDescent="0.15">
      <c r="B48" s="1284"/>
      <c r="C48" s="1285"/>
      <c r="D48" s="106"/>
      <c r="E48" s="1290" t="s">
        <v>38</v>
      </c>
      <c r="F48" s="1290"/>
      <c r="G48" s="1290"/>
      <c r="H48" s="1291"/>
      <c r="I48" s="107" t="s">
        <v>528</v>
      </c>
      <c r="J48" s="108" t="s">
        <v>528</v>
      </c>
      <c r="K48" s="108" t="s">
        <v>528</v>
      </c>
      <c r="L48" s="108" t="s">
        <v>528</v>
      </c>
      <c r="M48" s="109" t="s">
        <v>528</v>
      </c>
    </row>
    <row r="49" spans="2:13" ht="27.75" customHeight="1" x14ac:dyDescent="0.15">
      <c r="B49" s="1286"/>
      <c r="C49" s="1287"/>
      <c r="D49" s="106"/>
      <c r="E49" s="1290" t="s">
        <v>39</v>
      </c>
      <c r="F49" s="1290"/>
      <c r="G49" s="1290"/>
      <c r="H49" s="1291"/>
      <c r="I49" s="107" t="s">
        <v>528</v>
      </c>
      <c r="J49" s="108" t="s">
        <v>528</v>
      </c>
      <c r="K49" s="108" t="s">
        <v>528</v>
      </c>
      <c r="L49" s="108" t="s">
        <v>528</v>
      </c>
      <c r="M49" s="109" t="s">
        <v>528</v>
      </c>
    </row>
    <row r="50" spans="2:13" ht="27.75" customHeight="1" x14ac:dyDescent="0.15">
      <c r="B50" s="1295" t="s">
        <v>40</v>
      </c>
      <c r="C50" s="1296"/>
      <c r="D50" s="112"/>
      <c r="E50" s="1290" t="s">
        <v>41</v>
      </c>
      <c r="F50" s="1290"/>
      <c r="G50" s="1290"/>
      <c r="H50" s="1291"/>
      <c r="I50" s="107">
        <v>1033</v>
      </c>
      <c r="J50" s="108">
        <v>1027</v>
      </c>
      <c r="K50" s="108">
        <v>881</v>
      </c>
      <c r="L50" s="108">
        <v>792</v>
      </c>
      <c r="M50" s="109">
        <v>700</v>
      </c>
    </row>
    <row r="51" spans="2:13" ht="27.75" customHeight="1" x14ac:dyDescent="0.15">
      <c r="B51" s="1284"/>
      <c r="C51" s="1285"/>
      <c r="D51" s="106"/>
      <c r="E51" s="1290" t="s">
        <v>42</v>
      </c>
      <c r="F51" s="1290"/>
      <c r="G51" s="1290"/>
      <c r="H51" s="1291"/>
      <c r="I51" s="107">
        <v>104</v>
      </c>
      <c r="J51" s="108">
        <v>150</v>
      </c>
      <c r="K51" s="108">
        <v>145</v>
      </c>
      <c r="L51" s="108">
        <v>139</v>
      </c>
      <c r="M51" s="109">
        <v>155</v>
      </c>
    </row>
    <row r="52" spans="2:13" ht="27.75" customHeight="1" x14ac:dyDescent="0.15">
      <c r="B52" s="1286"/>
      <c r="C52" s="1287"/>
      <c r="D52" s="106"/>
      <c r="E52" s="1290" t="s">
        <v>43</v>
      </c>
      <c r="F52" s="1290"/>
      <c r="G52" s="1290"/>
      <c r="H52" s="1291"/>
      <c r="I52" s="107">
        <v>1923</v>
      </c>
      <c r="J52" s="108">
        <v>2077</v>
      </c>
      <c r="K52" s="108">
        <v>2200</v>
      </c>
      <c r="L52" s="108">
        <v>2340</v>
      </c>
      <c r="M52" s="109">
        <v>2484</v>
      </c>
    </row>
    <row r="53" spans="2:13" ht="27.75" customHeight="1" thickBot="1" x14ac:dyDescent="0.2">
      <c r="B53" s="1297" t="s">
        <v>44</v>
      </c>
      <c r="C53" s="1298"/>
      <c r="D53" s="113"/>
      <c r="E53" s="1299" t="s">
        <v>45</v>
      </c>
      <c r="F53" s="1299"/>
      <c r="G53" s="1299"/>
      <c r="H53" s="1300"/>
      <c r="I53" s="114">
        <v>16</v>
      </c>
      <c r="J53" s="115">
        <v>50</v>
      </c>
      <c r="K53" s="115">
        <v>178</v>
      </c>
      <c r="L53" s="115">
        <v>356</v>
      </c>
      <c r="M53" s="116">
        <v>470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KMJpvzS2PP4xWFxkgAEu4bcTYAzcm1OS9FjVMXi58VO858UX4wM56CdVNior00827rOg624buDIJiTnR8jZNw==" saltValue="or9hNPF2nCXcH+FtAqka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6" t="s">
        <v>48</v>
      </c>
      <c r="D55" s="1306"/>
      <c r="E55" s="1307"/>
      <c r="F55" s="128">
        <v>336</v>
      </c>
      <c r="G55" s="128">
        <v>216</v>
      </c>
      <c r="H55" s="129">
        <v>120</v>
      </c>
    </row>
    <row r="56" spans="2:8" ht="52.5" customHeight="1" x14ac:dyDescent="0.15">
      <c r="B56" s="130"/>
      <c r="C56" s="1308" t="s">
        <v>49</v>
      </c>
      <c r="D56" s="1308"/>
      <c r="E56" s="1309"/>
      <c r="F56" s="131">
        <v>315</v>
      </c>
      <c r="G56" s="131">
        <v>326</v>
      </c>
      <c r="H56" s="132">
        <v>327</v>
      </c>
    </row>
    <row r="57" spans="2:8" ht="53.25" customHeight="1" x14ac:dyDescent="0.15">
      <c r="B57" s="130"/>
      <c r="C57" s="1310" t="s">
        <v>50</v>
      </c>
      <c r="D57" s="1310"/>
      <c r="E57" s="1311"/>
      <c r="F57" s="133">
        <v>95</v>
      </c>
      <c r="G57" s="133">
        <v>115</v>
      </c>
      <c r="H57" s="134">
        <v>118</v>
      </c>
    </row>
    <row r="58" spans="2:8" ht="45.75" customHeight="1" x14ac:dyDescent="0.15">
      <c r="B58" s="135"/>
      <c r="C58" s="1301" t="s">
        <v>609</v>
      </c>
      <c r="D58" s="1302"/>
      <c r="E58" s="1303"/>
      <c r="F58" s="136">
        <v>45</v>
      </c>
      <c r="G58" s="136">
        <v>45</v>
      </c>
      <c r="H58" s="137">
        <v>45</v>
      </c>
    </row>
    <row r="59" spans="2:8" ht="45.75" customHeight="1" x14ac:dyDescent="0.15">
      <c r="B59" s="135"/>
      <c r="C59" s="384" t="s">
        <v>603</v>
      </c>
      <c r="D59" s="385"/>
      <c r="E59" s="386"/>
      <c r="F59" s="136">
        <v>19</v>
      </c>
      <c r="G59" s="136">
        <v>38</v>
      </c>
      <c r="H59" s="137">
        <v>39</v>
      </c>
    </row>
    <row r="60" spans="2:8" ht="45.75" customHeight="1" x14ac:dyDescent="0.15">
      <c r="B60" s="135"/>
      <c r="C60" s="384" t="s">
        <v>607</v>
      </c>
      <c r="D60" s="385"/>
      <c r="E60" s="386"/>
      <c r="F60" s="136">
        <v>0</v>
      </c>
      <c r="G60" s="136">
        <v>1</v>
      </c>
      <c r="H60" s="137">
        <v>13</v>
      </c>
    </row>
    <row r="61" spans="2:8" ht="45.75" customHeight="1" x14ac:dyDescent="0.15">
      <c r="B61" s="135"/>
      <c r="C61" s="1301" t="s">
        <v>604</v>
      </c>
      <c r="D61" s="1302"/>
      <c r="E61" s="1303"/>
      <c r="F61" s="136">
        <v>9</v>
      </c>
      <c r="G61" s="136">
        <v>10</v>
      </c>
      <c r="H61" s="137">
        <v>11</v>
      </c>
    </row>
    <row r="62" spans="2:8" ht="45.75" customHeight="1" thickBot="1" x14ac:dyDescent="0.2">
      <c r="B62" s="138"/>
      <c r="C62" s="1301" t="s">
        <v>608</v>
      </c>
      <c r="D62" s="1302"/>
      <c r="E62" s="1303"/>
      <c r="F62" s="136">
        <v>6</v>
      </c>
      <c r="G62" s="136">
        <v>6</v>
      </c>
      <c r="H62" s="137">
        <v>6</v>
      </c>
    </row>
    <row r="63" spans="2:8" ht="52.5" customHeight="1" thickBot="1" x14ac:dyDescent="0.2">
      <c r="B63" s="139"/>
      <c r="C63" s="1304" t="s">
        <v>51</v>
      </c>
      <c r="D63" s="1304"/>
      <c r="E63" s="1305"/>
      <c r="F63" s="140">
        <v>747</v>
      </c>
      <c r="G63" s="140">
        <v>657</v>
      </c>
      <c r="H63" s="141">
        <v>566</v>
      </c>
    </row>
    <row r="64" spans="2:8" ht="15" customHeight="1" x14ac:dyDescent="0.15"/>
  </sheetData>
  <sheetProtection algorithmName="SHA-512" hashValue="O7SeQIvNwNUdFsbkVnvcuHW19q6odiPryImH3ZLovYU31Pw34ubQGqYWzSg5NpP4JszpJByQuNdo8AsrVLH3rQ==" saltValue="FoKoiv58w+ci+iADPB7iqg==" spinCount="100000" sheet="1" objects="1" scenarios="1"/>
  <mergeCells count="7">
    <mergeCell ref="C61:E61"/>
    <mergeCell ref="C62:E62"/>
    <mergeCell ref="C63:E63"/>
    <mergeCell ref="C55:E55"/>
    <mergeCell ref="C56:E56"/>
    <mergeCell ref="C57:E57"/>
    <mergeCell ref="C58:E58"/>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7C04D-FBC8-48EF-8737-B8335F3DA4AD}">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9" customWidth="1"/>
    <col min="2" max="107" width="2.5" style="389" customWidth="1"/>
    <col min="108" max="108" width="6.125" style="397" customWidth="1"/>
    <col min="109" max="109" width="5.875" style="396" customWidth="1"/>
    <col min="110" max="110" width="19.125" style="389" hidden="1"/>
    <col min="111" max="115" width="12.625" style="389" hidden="1"/>
    <col min="116" max="349" width="8.625" style="389" hidden="1"/>
    <col min="350" max="355" width="14.875" style="389" hidden="1"/>
    <col min="356" max="357" width="15.875" style="389" hidden="1"/>
    <col min="358" max="363" width="16.125" style="389" hidden="1"/>
    <col min="364" max="364" width="6.125" style="389" hidden="1"/>
    <col min="365" max="365" width="3" style="389" hidden="1"/>
    <col min="366" max="605" width="8.625" style="389" hidden="1"/>
    <col min="606" max="611" width="14.875" style="389" hidden="1"/>
    <col min="612" max="613" width="15.875" style="389" hidden="1"/>
    <col min="614" max="619" width="16.125" style="389" hidden="1"/>
    <col min="620" max="620" width="6.125" style="389" hidden="1"/>
    <col min="621" max="621" width="3" style="389" hidden="1"/>
    <col min="622" max="861" width="8.625" style="389" hidden="1"/>
    <col min="862" max="867" width="14.875" style="389" hidden="1"/>
    <col min="868" max="869" width="15.875" style="389" hidden="1"/>
    <col min="870" max="875" width="16.125" style="389" hidden="1"/>
    <col min="876" max="876" width="6.125" style="389" hidden="1"/>
    <col min="877" max="877" width="3" style="389" hidden="1"/>
    <col min="878" max="1117" width="8.625" style="389" hidden="1"/>
    <col min="1118" max="1123" width="14.875" style="389" hidden="1"/>
    <col min="1124" max="1125" width="15.875" style="389" hidden="1"/>
    <col min="1126" max="1131" width="16.125" style="389" hidden="1"/>
    <col min="1132" max="1132" width="6.125" style="389" hidden="1"/>
    <col min="1133" max="1133" width="3" style="389" hidden="1"/>
    <col min="1134" max="1373" width="8.625" style="389" hidden="1"/>
    <col min="1374" max="1379" width="14.875" style="389" hidden="1"/>
    <col min="1380" max="1381" width="15.875" style="389" hidden="1"/>
    <col min="1382" max="1387" width="16.125" style="389" hidden="1"/>
    <col min="1388" max="1388" width="6.125" style="389" hidden="1"/>
    <col min="1389" max="1389" width="3" style="389" hidden="1"/>
    <col min="1390" max="1629" width="8.625" style="389" hidden="1"/>
    <col min="1630" max="1635" width="14.875" style="389" hidden="1"/>
    <col min="1636" max="1637" width="15.875" style="389" hidden="1"/>
    <col min="1638" max="1643" width="16.125" style="389" hidden="1"/>
    <col min="1644" max="1644" width="6.125" style="389" hidden="1"/>
    <col min="1645" max="1645" width="3" style="389" hidden="1"/>
    <col min="1646" max="1885" width="8.625" style="389" hidden="1"/>
    <col min="1886" max="1891" width="14.875" style="389" hidden="1"/>
    <col min="1892" max="1893" width="15.875" style="389" hidden="1"/>
    <col min="1894" max="1899" width="16.125" style="389" hidden="1"/>
    <col min="1900" max="1900" width="6.125" style="389" hidden="1"/>
    <col min="1901" max="1901" width="3" style="389" hidden="1"/>
    <col min="1902" max="2141" width="8.625" style="389" hidden="1"/>
    <col min="2142" max="2147" width="14.875" style="389" hidden="1"/>
    <col min="2148" max="2149" width="15.875" style="389" hidden="1"/>
    <col min="2150" max="2155" width="16.125" style="389" hidden="1"/>
    <col min="2156" max="2156" width="6.125" style="389" hidden="1"/>
    <col min="2157" max="2157" width="3" style="389" hidden="1"/>
    <col min="2158" max="2397" width="8.625" style="389" hidden="1"/>
    <col min="2398" max="2403" width="14.875" style="389" hidden="1"/>
    <col min="2404" max="2405" width="15.875" style="389" hidden="1"/>
    <col min="2406" max="2411" width="16.125" style="389" hidden="1"/>
    <col min="2412" max="2412" width="6.125" style="389" hidden="1"/>
    <col min="2413" max="2413" width="3" style="389" hidden="1"/>
    <col min="2414" max="2653" width="8.625" style="389" hidden="1"/>
    <col min="2654" max="2659" width="14.875" style="389" hidden="1"/>
    <col min="2660" max="2661" width="15.875" style="389" hidden="1"/>
    <col min="2662" max="2667" width="16.125" style="389" hidden="1"/>
    <col min="2668" max="2668" width="6.125" style="389" hidden="1"/>
    <col min="2669" max="2669" width="3" style="389" hidden="1"/>
    <col min="2670" max="2909" width="8.625" style="389" hidden="1"/>
    <col min="2910" max="2915" width="14.875" style="389" hidden="1"/>
    <col min="2916" max="2917" width="15.875" style="389" hidden="1"/>
    <col min="2918" max="2923" width="16.125" style="389" hidden="1"/>
    <col min="2924" max="2924" width="6.125" style="389" hidden="1"/>
    <col min="2925" max="2925" width="3" style="389" hidden="1"/>
    <col min="2926" max="3165" width="8.625" style="389" hidden="1"/>
    <col min="3166" max="3171" width="14.875" style="389" hidden="1"/>
    <col min="3172" max="3173" width="15.875" style="389" hidden="1"/>
    <col min="3174" max="3179" width="16.125" style="389" hidden="1"/>
    <col min="3180" max="3180" width="6.125" style="389" hidden="1"/>
    <col min="3181" max="3181" width="3" style="389" hidden="1"/>
    <col min="3182" max="3421" width="8.625" style="389" hidden="1"/>
    <col min="3422" max="3427" width="14.875" style="389" hidden="1"/>
    <col min="3428" max="3429" width="15.875" style="389" hidden="1"/>
    <col min="3430" max="3435" width="16.125" style="389" hidden="1"/>
    <col min="3436" max="3436" width="6.125" style="389" hidden="1"/>
    <col min="3437" max="3437" width="3" style="389" hidden="1"/>
    <col min="3438" max="3677" width="8.625" style="389" hidden="1"/>
    <col min="3678" max="3683" width="14.875" style="389" hidden="1"/>
    <col min="3684" max="3685" width="15.875" style="389" hidden="1"/>
    <col min="3686" max="3691" width="16.125" style="389" hidden="1"/>
    <col min="3692" max="3692" width="6.125" style="389" hidden="1"/>
    <col min="3693" max="3693" width="3" style="389" hidden="1"/>
    <col min="3694" max="3933" width="8.625" style="389" hidden="1"/>
    <col min="3934" max="3939" width="14.875" style="389" hidden="1"/>
    <col min="3940" max="3941" width="15.875" style="389" hidden="1"/>
    <col min="3942" max="3947" width="16.125" style="389" hidden="1"/>
    <col min="3948" max="3948" width="6.125" style="389" hidden="1"/>
    <col min="3949" max="3949" width="3" style="389" hidden="1"/>
    <col min="3950" max="4189" width="8.625" style="389" hidden="1"/>
    <col min="4190" max="4195" width="14.875" style="389" hidden="1"/>
    <col min="4196" max="4197" width="15.875" style="389" hidden="1"/>
    <col min="4198" max="4203" width="16.125" style="389" hidden="1"/>
    <col min="4204" max="4204" width="6.125" style="389" hidden="1"/>
    <col min="4205" max="4205" width="3" style="389" hidden="1"/>
    <col min="4206" max="4445" width="8.625" style="389" hidden="1"/>
    <col min="4446" max="4451" width="14.875" style="389" hidden="1"/>
    <col min="4452" max="4453" width="15.875" style="389" hidden="1"/>
    <col min="4454" max="4459" width="16.125" style="389" hidden="1"/>
    <col min="4460" max="4460" width="6.125" style="389" hidden="1"/>
    <col min="4461" max="4461" width="3" style="389" hidden="1"/>
    <col min="4462" max="4701" width="8.625" style="389" hidden="1"/>
    <col min="4702" max="4707" width="14.875" style="389" hidden="1"/>
    <col min="4708" max="4709" width="15.875" style="389" hidden="1"/>
    <col min="4710" max="4715" width="16.125" style="389" hidden="1"/>
    <col min="4716" max="4716" width="6.125" style="389" hidden="1"/>
    <col min="4717" max="4717" width="3" style="389" hidden="1"/>
    <col min="4718" max="4957" width="8.625" style="389" hidden="1"/>
    <col min="4958" max="4963" width="14.875" style="389" hidden="1"/>
    <col min="4964" max="4965" width="15.875" style="389" hidden="1"/>
    <col min="4966" max="4971" width="16.125" style="389" hidden="1"/>
    <col min="4972" max="4972" width="6.125" style="389" hidden="1"/>
    <col min="4973" max="4973" width="3" style="389" hidden="1"/>
    <col min="4974" max="5213" width="8.625" style="389" hidden="1"/>
    <col min="5214" max="5219" width="14.875" style="389" hidden="1"/>
    <col min="5220" max="5221" width="15.875" style="389" hidden="1"/>
    <col min="5222" max="5227" width="16.125" style="389" hidden="1"/>
    <col min="5228" max="5228" width="6.125" style="389" hidden="1"/>
    <col min="5229" max="5229" width="3" style="389" hidden="1"/>
    <col min="5230" max="5469" width="8.625" style="389" hidden="1"/>
    <col min="5470" max="5475" width="14.875" style="389" hidden="1"/>
    <col min="5476" max="5477" width="15.875" style="389" hidden="1"/>
    <col min="5478" max="5483" width="16.125" style="389" hidden="1"/>
    <col min="5484" max="5484" width="6.125" style="389" hidden="1"/>
    <col min="5485" max="5485" width="3" style="389" hidden="1"/>
    <col min="5486" max="5725" width="8.625" style="389" hidden="1"/>
    <col min="5726" max="5731" width="14.875" style="389" hidden="1"/>
    <col min="5732" max="5733" width="15.875" style="389" hidden="1"/>
    <col min="5734" max="5739" width="16.125" style="389" hidden="1"/>
    <col min="5740" max="5740" width="6.125" style="389" hidden="1"/>
    <col min="5741" max="5741" width="3" style="389" hidden="1"/>
    <col min="5742" max="5981" width="8.625" style="389" hidden="1"/>
    <col min="5982" max="5987" width="14.875" style="389" hidden="1"/>
    <col min="5988" max="5989" width="15.875" style="389" hidden="1"/>
    <col min="5990" max="5995" width="16.125" style="389" hidden="1"/>
    <col min="5996" max="5996" width="6.125" style="389" hidden="1"/>
    <col min="5997" max="5997" width="3" style="389" hidden="1"/>
    <col min="5998" max="6237" width="8.625" style="389" hidden="1"/>
    <col min="6238" max="6243" width="14.875" style="389" hidden="1"/>
    <col min="6244" max="6245" width="15.875" style="389" hidden="1"/>
    <col min="6246" max="6251" width="16.125" style="389" hidden="1"/>
    <col min="6252" max="6252" width="6.125" style="389" hidden="1"/>
    <col min="6253" max="6253" width="3" style="389" hidden="1"/>
    <col min="6254" max="6493" width="8.625" style="389" hidden="1"/>
    <col min="6494" max="6499" width="14.875" style="389" hidden="1"/>
    <col min="6500" max="6501" width="15.875" style="389" hidden="1"/>
    <col min="6502" max="6507" width="16.125" style="389" hidden="1"/>
    <col min="6508" max="6508" width="6.125" style="389" hidden="1"/>
    <col min="6509" max="6509" width="3" style="389" hidden="1"/>
    <col min="6510" max="6749" width="8.625" style="389" hidden="1"/>
    <col min="6750" max="6755" width="14.875" style="389" hidden="1"/>
    <col min="6756" max="6757" width="15.875" style="389" hidden="1"/>
    <col min="6758" max="6763" width="16.125" style="389" hidden="1"/>
    <col min="6764" max="6764" width="6.125" style="389" hidden="1"/>
    <col min="6765" max="6765" width="3" style="389" hidden="1"/>
    <col min="6766" max="7005" width="8.625" style="389" hidden="1"/>
    <col min="7006" max="7011" width="14.875" style="389" hidden="1"/>
    <col min="7012" max="7013" width="15.875" style="389" hidden="1"/>
    <col min="7014" max="7019" width="16.125" style="389" hidden="1"/>
    <col min="7020" max="7020" width="6.125" style="389" hidden="1"/>
    <col min="7021" max="7021" width="3" style="389" hidden="1"/>
    <col min="7022" max="7261" width="8.625" style="389" hidden="1"/>
    <col min="7262" max="7267" width="14.875" style="389" hidden="1"/>
    <col min="7268" max="7269" width="15.875" style="389" hidden="1"/>
    <col min="7270" max="7275" width="16.125" style="389" hidden="1"/>
    <col min="7276" max="7276" width="6.125" style="389" hidden="1"/>
    <col min="7277" max="7277" width="3" style="389" hidden="1"/>
    <col min="7278" max="7517" width="8.625" style="389" hidden="1"/>
    <col min="7518" max="7523" width="14.875" style="389" hidden="1"/>
    <col min="7524" max="7525" width="15.875" style="389" hidden="1"/>
    <col min="7526" max="7531" width="16.125" style="389" hidden="1"/>
    <col min="7532" max="7532" width="6.125" style="389" hidden="1"/>
    <col min="7533" max="7533" width="3" style="389" hidden="1"/>
    <col min="7534" max="7773" width="8.625" style="389" hidden="1"/>
    <col min="7774" max="7779" width="14.875" style="389" hidden="1"/>
    <col min="7780" max="7781" width="15.875" style="389" hidden="1"/>
    <col min="7782" max="7787" width="16.125" style="389" hidden="1"/>
    <col min="7788" max="7788" width="6.125" style="389" hidden="1"/>
    <col min="7789" max="7789" width="3" style="389" hidden="1"/>
    <col min="7790" max="8029" width="8.625" style="389" hidden="1"/>
    <col min="8030" max="8035" width="14.875" style="389" hidden="1"/>
    <col min="8036" max="8037" width="15.875" style="389" hidden="1"/>
    <col min="8038" max="8043" width="16.125" style="389" hidden="1"/>
    <col min="8044" max="8044" width="6.125" style="389" hidden="1"/>
    <col min="8045" max="8045" width="3" style="389" hidden="1"/>
    <col min="8046" max="8285" width="8.625" style="389" hidden="1"/>
    <col min="8286" max="8291" width="14.875" style="389" hidden="1"/>
    <col min="8292" max="8293" width="15.875" style="389" hidden="1"/>
    <col min="8294" max="8299" width="16.125" style="389" hidden="1"/>
    <col min="8300" max="8300" width="6.125" style="389" hidden="1"/>
    <col min="8301" max="8301" width="3" style="389" hidden="1"/>
    <col min="8302" max="8541" width="8.625" style="389" hidden="1"/>
    <col min="8542" max="8547" width="14.875" style="389" hidden="1"/>
    <col min="8548" max="8549" width="15.875" style="389" hidden="1"/>
    <col min="8550" max="8555" width="16.125" style="389" hidden="1"/>
    <col min="8556" max="8556" width="6.125" style="389" hidden="1"/>
    <col min="8557" max="8557" width="3" style="389" hidden="1"/>
    <col min="8558" max="8797" width="8.625" style="389" hidden="1"/>
    <col min="8798" max="8803" width="14.875" style="389" hidden="1"/>
    <col min="8804" max="8805" width="15.875" style="389" hidden="1"/>
    <col min="8806" max="8811" width="16.125" style="389" hidden="1"/>
    <col min="8812" max="8812" width="6.125" style="389" hidden="1"/>
    <col min="8813" max="8813" width="3" style="389" hidden="1"/>
    <col min="8814" max="9053" width="8.625" style="389" hidden="1"/>
    <col min="9054" max="9059" width="14.875" style="389" hidden="1"/>
    <col min="9060" max="9061" width="15.875" style="389" hidden="1"/>
    <col min="9062" max="9067" width="16.125" style="389" hidden="1"/>
    <col min="9068" max="9068" width="6.125" style="389" hidden="1"/>
    <col min="9069" max="9069" width="3" style="389" hidden="1"/>
    <col min="9070" max="9309" width="8.625" style="389" hidden="1"/>
    <col min="9310" max="9315" width="14.875" style="389" hidden="1"/>
    <col min="9316" max="9317" width="15.875" style="389" hidden="1"/>
    <col min="9318" max="9323" width="16.125" style="389" hidden="1"/>
    <col min="9324" max="9324" width="6.125" style="389" hidden="1"/>
    <col min="9325" max="9325" width="3" style="389" hidden="1"/>
    <col min="9326" max="9565" width="8.625" style="389" hidden="1"/>
    <col min="9566" max="9571" width="14.875" style="389" hidden="1"/>
    <col min="9572" max="9573" width="15.875" style="389" hidden="1"/>
    <col min="9574" max="9579" width="16.125" style="389" hidden="1"/>
    <col min="9580" max="9580" width="6.125" style="389" hidden="1"/>
    <col min="9581" max="9581" width="3" style="389" hidden="1"/>
    <col min="9582" max="9821" width="8.625" style="389" hidden="1"/>
    <col min="9822" max="9827" width="14.875" style="389" hidden="1"/>
    <col min="9828" max="9829" width="15.875" style="389" hidden="1"/>
    <col min="9830" max="9835" width="16.125" style="389" hidden="1"/>
    <col min="9836" max="9836" width="6.125" style="389" hidden="1"/>
    <col min="9837" max="9837" width="3" style="389" hidden="1"/>
    <col min="9838" max="10077" width="8.625" style="389" hidden="1"/>
    <col min="10078" max="10083" width="14.875" style="389" hidden="1"/>
    <col min="10084" max="10085" width="15.875" style="389" hidden="1"/>
    <col min="10086" max="10091" width="16.125" style="389" hidden="1"/>
    <col min="10092" max="10092" width="6.125" style="389" hidden="1"/>
    <col min="10093" max="10093" width="3" style="389" hidden="1"/>
    <col min="10094" max="10333" width="8.625" style="389" hidden="1"/>
    <col min="10334" max="10339" width="14.875" style="389" hidden="1"/>
    <col min="10340" max="10341" width="15.875" style="389" hidden="1"/>
    <col min="10342" max="10347" width="16.125" style="389" hidden="1"/>
    <col min="10348" max="10348" width="6.125" style="389" hidden="1"/>
    <col min="10349" max="10349" width="3" style="389" hidden="1"/>
    <col min="10350" max="10589" width="8.625" style="389" hidden="1"/>
    <col min="10590" max="10595" width="14.875" style="389" hidden="1"/>
    <col min="10596" max="10597" width="15.875" style="389" hidden="1"/>
    <col min="10598" max="10603" width="16.125" style="389" hidden="1"/>
    <col min="10604" max="10604" width="6.125" style="389" hidden="1"/>
    <col min="10605" max="10605" width="3" style="389" hidden="1"/>
    <col min="10606" max="10845" width="8.625" style="389" hidden="1"/>
    <col min="10846" max="10851" width="14.875" style="389" hidden="1"/>
    <col min="10852" max="10853" width="15.875" style="389" hidden="1"/>
    <col min="10854" max="10859" width="16.125" style="389" hidden="1"/>
    <col min="10860" max="10860" width="6.125" style="389" hidden="1"/>
    <col min="10861" max="10861" width="3" style="389" hidden="1"/>
    <col min="10862" max="11101" width="8.625" style="389" hidden="1"/>
    <col min="11102" max="11107" width="14.875" style="389" hidden="1"/>
    <col min="11108" max="11109" width="15.875" style="389" hidden="1"/>
    <col min="11110" max="11115" width="16.125" style="389" hidden="1"/>
    <col min="11116" max="11116" width="6.125" style="389" hidden="1"/>
    <col min="11117" max="11117" width="3" style="389" hidden="1"/>
    <col min="11118" max="11357" width="8.625" style="389" hidden="1"/>
    <col min="11358" max="11363" width="14.875" style="389" hidden="1"/>
    <col min="11364" max="11365" width="15.875" style="389" hidden="1"/>
    <col min="11366" max="11371" width="16.125" style="389" hidden="1"/>
    <col min="11372" max="11372" width="6.125" style="389" hidden="1"/>
    <col min="11373" max="11373" width="3" style="389" hidden="1"/>
    <col min="11374" max="11613" width="8.625" style="389" hidden="1"/>
    <col min="11614" max="11619" width="14.875" style="389" hidden="1"/>
    <col min="11620" max="11621" width="15.875" style="389" hidden="1"/>
    <col min="11622" max="11627" width="16.125" style="389" hidden="1"/>
    <col min="11628" max="11628" width="6.125" style="389" hidden="1"/>
    <col min="11629" max="11629" width="3" style="389" hidden="1"/>
    <col min="11630" max="11869" width="8.625" style="389" hidden="1"/>
    <col min="11870" max="11875" width="14.875" style="389" hidden="1"/>
    <col min="11876" max="11877" width="15.875" style="389" hidden="1"/>
    <col min="11878" max="11883" width="16.125" style="389" hidden="1"/>
    <col min="11884" max="11884" width="6.125" style="389" hidden="1"/>
    <col min="11885" max="11885" width="3" style="389" hidden="1"/>
    <col min="11886" max="12125" width="8.625" style="389" hidden="1"/>
    <col min="12126" max="12131" width="14.875" style="389" hidden="1"/>
    <col min="12132" max="12133" width="15.875" style="389" hidden="1"/>
    <col min="12134" max="12139" width="16.125" style="389" hidden="1"/>
    <col min="12140" max="12140" width="6.125" style="389" hidden="1"/>
    <col min="12141" max="12141" width="3" style="389" hidden="1"/>
    <col min="12142" max="12381" width="8.625" style="389" hidden="1"/>
    <col min="12382" max="12387" width="14.875" style="389" hidden="1"/>
    <col min="12388" max="12389" width="15.875" style="389" hidden="1"/>
    <col min="12390" max="12395" width="16.125" style="389" hidden="1"/>
    <col min="12396" max="12396" width="6.125" style="389" hidden="1"/>
    <col min="12397" max="12397" width="3" style="389" hidden="1"/>
    <col min="12398" max="12637" width="8.625" style="389" hidden="1"/>
    <col min="12638" max="12643" width="14.875" style="389" hidden="1"/>
    <col min="12644" max="12645" width="15.875" style="389" hidden="1"/>
    <col min="12646" max="12651" width="16.125" style="389" hidden="1"/>
    <col min="12652" max="12652" width="6.125" style="389" hidden="1"/>
    <col min="12653" max="12653" width="3" style="389" hidden="1"/>
    <col min="12654" max="12893" width="8.625" style="389" hidden="1"/>
    <col min="12894" max="12899" width="14.875" style="389" hidden="1"/>
    <col min="12900" max="12901" width="15.875" style="389" hidden="1"/>
    <col min="12902" max="12907" width="16.125" style="389" hidden="1"/>
    <col min="12908" max="12908" width="6.125" style="389" hidden="1"/>
    <col min="12909" max="12909" width="3" style="389" hidden="1"/>
    <col min="12910" max="13149" width="8.625" style="389" hidden="1"/>
    <col min="13150" max="13155" width="14.875" style="389" hidden="1"/>
    <col min="13156" max="13157" width="15.875" style="389" hidden="1"/>
    <col min="13158" max="13163" width="16.125" style="389" hidden="1"/>
    <col min="13164" max="13164" width="6.125" style="389" hidden="1"/>
    <col min="13165" max="13165" width="3" style="389" hidden="1"/>
    <col min="13166" max="13405" width="8.625" style="389" hidden="1"/>
    <col min="13406" max="13411" width="14.875" style="389" hidden="1"/>
    <col min="13412" max="13413" width="15.875" style="389" hidden="1"/>
    <col min="13414" max="13419" width="16.125" style="389" hidden="1"/>
    <col min="13420" max="13420" width="6.125" style="389" hidden="1"/>
    <col min="13421" max="13421" width="3" style="389" hidden="1"/>
    <col min="13422" max="13661" width="8.625" style="389" hidden="1"/>
    <col min="13662" max="13667" width="14.875" style="389" hidden="1"/>
    <col min="13668" max="13669" width="15.875" style="389" hidden="1"/>
    <col min="13670" max="13675" width="16.125" style="389" hidden="1"/>
    <col min="13676" max="13676" width="6.125" style="389" hidden="1"/>
    <col min="13677" max="13677" width="3" style="389" hidden="1"/>
    <col min="13678" max="13917" width="8.625" style="389" hidden="1"/>
    <col min="13918" max="13923" width="14.875" style="389" hidden="1"/>
    <col min="13924" max="13925" width="15.875" style="389" hidden="1"/>
    <col min="13926" max="13931" width="16.125" style="389" hidden="1"/>
    <col min="13932" max="13932" width="6.125" style="389" hidden="1"/>
    <col min="13933" max="13933" width="3" style="389" hidden="1"/>
    <col min="13934" max="14173" width="8.625" style="389" hidden="1"/>
    <col min="14174" max="14179" width="14.875" style="389" hidden="1"/>
    <col min="14180" max="14181" width="15.875" style="389" hidden="1"/>
    <col min="14182" max="14187" width="16.125" style="389" hidden="1"/>
    <col min="14188" max="14188" width="6.125" style="389" hidden="1"/>
    <col min="14189" max="14189" width="3" style="389" hidden="1"/>
    <col min="14190" max="14429" width="8.625" style="389" hidden="1"/>
    <col min="14430" max="14435" width="14.875" style="389" hidden="1"/>
    <col min="14436" max="14437" width="15.875" style="389" hidden="1"/>
    <col min="14438" max="14443" width="16.125" style="389" hidden="1"/>
    <col min="14444" max="14444" width="6.125" style="389" hidden="1"/>
    <col min="14445" max="14445" width="3" style="389" hidden="1"/>
    <col min="14446" max="14685" width="8.625" style="389" hidden="1"/>
    <col min="14686" max="14691" width="14.875" style="389" hidden="1"/>
    <col min="14692" max="14693" width="15.875" style="389" hidden="1"/>
    <col min="14694" max="14699" width="16.125" style="389" hidden="1"/>
    <col min="14700" max="14700" width="6.125" style="389" hidden="1"/>
    <col min="14701" max="14701" width="3" style="389" hidden="1"/>
    <col min="14702" max="14941" width="8.625" style="389" hidden="1"/>
    <col min="14942" max="14947" width="14.875" style="389" hidden="1"/>
    <col min="14948" max="14949" width="15.875" style="389" hidden="1"/>
    <col min="14950" max="14955" width="16.125" style="389" hidden="1"/>
    <col min="14956" max="14956" width="6.125" style="389" hidden="1"/>
    <col min="14957" max="14957" width="3" style="389" hidden="1"/>
    <col min="14958" max="15197" width="8.625" style="389" hidden="1"/>
    <col min="15198" max="15203" width="14.875" style="389" hidden="1"/>
    <col min="15204" max="15205" width="15.875" style="389" hidden="1"/>
    <col min="15206" max="15211" width="16.125" style="389" hidden="1"/>
    <col min="15212" max="15212" width="6.125" style="389" hidden="1"/>
    <col min="15213" max="15213" width="3" style="389" hidden="1"/>
    <col min="15214" max="15453" width="8.625" style="389" hidden="1"/>
    <col min="15454" max="15459" width="14.875" style="389" hidden="1"/>
    <col min="15460" max="15461" width="15.875" style="389" hidden="1"/>
    <col min="15462" max="15467" width="16.125" style="389" hidden="1"/>
    <col min="15468" max="15468" width="6.125" style="389" hidden="1"/>
    <col min="15469" max="15469" width="3" style="389" hidden="1"/>
    <col min="15470" max="15709" width="8.625" style="389" hidden="1"/>
    <col min="15710" max="15715" width="14.875" style="389" hidden="1"/>
    <col min="15716" max="15717" width="15.875" style="389" hidden="1"/>
    <col min="15718" max="15723" width="16.125" style="389" hidden="1"/>
    <col min="15724" max="15724" width="6.125" style="389" hidden="1"/>
    <col min="15725" max="15725" width="3" style="389" hidden="1"/>
    <col min="15726" max="15965" width="8.625" style="389" hidden="1"/>
    <col min="15966" max="15971" width="14.875" style="389" hidden="1"/>
    <col min="15972" max="15973" width="15.875" style="389" hidden="1"/>
    <col min="15974" max="15979" width="16.125" style="389" hidden="1"/>
    <col min="15980" max="15980" width="6.125" style="389" hidden="1"/>
    <col min="15981" max="15981" width="3" style="389" hidden="1"/>
    <col min="15982" max="16221" width="8.625" style="389" hidden="1"/>
    <col min="16222" max="16227" width="14.875" style="389" hidden="1"/>
    <col min="16228" max="16229" width="15.875" style="389" hidden="1"/>
    <col min="16230" max="16235" width="16.125" style="389" hidden="1"/>
    <col min="16236" max="16236" width="6.125" style="389" hidden="1"/>
    <col min="16237" max="16237" width="3" style="389" hidden="1"/>
    <col min="16238" max="16384" width="8.625" style="389" hidden="1"/>
  </cols>
  <sheetData>
    <row r="1" spans="1:143" ht="42.75" customHeight="1" x14ac:dyDescent="0.15">
      <c r="A1" s="387"/>
      <c r="B1" s="388"/>
      <c r="DD1" s="389"/>
      <c r="DE1" s="389"/>
    </row>
    <row r="2" spans="1:143" ht="25.5" customHeight="1" x14ac:dyDescent="0.15">
      <c r="A2" s="390"/>
      <c r="C2" s="390"/>
      <c r="O2" s="390"/>
      <c r="P2" s="390"/>
      <c r="Q2" s="390"/>
      <c r="R2" s="390"/>
      <c r="S2" s="390"/>
      <c r="T2" s="390"/>
      <c r="U2" s="390"/>
      <c r="V2" s="390"/>
      <c r="W2" s="390"/>
      <c r="X2" s="390"/>
      <c r="Y2" s="390"/>
      <c r="Z2" s="390"/>
      <c r="AA2" s="390"/>
      <c r="AB2" s="390"/>
      <c r="AC2" s="390"/>
      <c r="AD2" s="390"/>
      <c r="AE2" s="390"/>
      <c r="AF2" s="390"/>
      <c r="AG2" s="390"/>
      <c r="AH2" s="390"/>
      <c r="AI2" s="390"/>
      <c r="AU2" s="390"/>
      <c r="BG2" s="390"/>
      <c r="BS2" s="390"/>
      <c r="CE2" s="390"/>
      <c r="CQ2" s="390"/>
      <c r="DD2" s="389"/>
      <c r="DE2" s="389"/>
    </row>
    <row r="3" spans="1:143" ht="25.5" customHeight="1" x14ac:dyDescent="0.15">
      <c r="A3" s="390"/>
      <c r="C3" s="390"/>
      <c r="O3" s="390"/>
      <c r="P3" s="390"/>
      <c r="Q3" s="390"/>
      <c r="R3" s="390"/>
      <c r="S3" s="390"/>
      <c r="T3" s="390"/>
      <c r="U3" s="390"/>
      <c r="V3" s="390"/>
      <c r="W3" s="390"/>
      <c r="X3" s="390"/>
      <c r="Y3" s="390"/>
      <c r="Z3" s="390"/>
      <c r="AA3" s="390"/>
      <c r="AB3" s="390"/>
      <c r="AC3" s="390"/>
      <c r="AD3" s="390"/>
      <c r="AE3" s="390"/>
      <c r="AF3" s="390"/>
      <c r="AG3" s="390"/>
      <c r="AH3" s="390"/>
      <c r="AI3" s="390"/>
      <c r="AU3" s="390"/>
      <c r="BG3" s="390"/>
      <c r="BS3" s="390"/>
      <c r="CE3" s="390"/>
      <c r="CQ3" s="390"/>
      <c r="DD3" s="389"/>
      <c r="DE3" s="389"/>
    </row>
    <row r="4" spans="1:143" s="289" customFormat="1" x14ac:dyDescent="0.15">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90"/>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90"/>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290"/>
      <c r="DG10" s="290"/>
      <c r="DH10" s="290"/>
      <c r="DI10" s="290"/>
      <c r="DJ10" s="290"/>
      <c r="DK10" s="290"/>
      <c r="DL10" s="290"/>
      <c r="DM10" s="290"/>
      <c r="DN10" s="290"/>
      <c r="DO10" s="290"/>
      <c r="DP10" s="290"/>
      <c r="DQ10" s="290"/>
      <c r="DR10" s="290"/>
      <c r="DS10" s="290"/>
      <c r="DT10" s="290"/>
      <c r="DU10" s="290"/>
      <c r="DV10" s="290"/>
      <c r="DW10" s="290"/>
      <c r="EM10" s="289" t="s">
        <v>610</v>
      </c>
    </row>
    <row r="11" spans="1:143" s="289" customFormat="1" x14ac:dyDescent="0.15">
      <c r="A11" s="390"/>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390"/>
      <c r="DE12" s="390"/>
      <c r="DF12" s="290"/>
      <c r="DG12" s="290"/>
      <c r="DH12" s="290"/>
      <c r="DI12" s="290"/>
      <c r="DJ12" s="290"/>
      <c r="DK12" s="290"/>
      <c r="DL12" s="290"/>
      <c r="DM12" s="290"/>
      <c r="DN12" s="290"/>
      <c r="DO12" s="290"/>
      <c r="DP12" s="290"/>
      <c r="DQ12" s="290"/>
      <c r="DR12" s="290"/>
      <c r="DS12" s="290"/>
      <c r="DT12" s="290"/>
      <c r="DU12" s="290"/>
      <c r="DV12" s="290"/>
      <c r="DW12" s="290"/>
      <c r="EM12" s="289" t="s">
        <v>610</v>
      </c>
    </row>
    <row r="13" spans="1:143" s="289" customFormat="1" x14ac:dyDescent="0.15">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90"/>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9"/>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0"/>
      <c r="CR15" s="390"/>
      <c r="CS15" s="390"/>
      <c r="CT15" s="390"/>
      <c r="CU15" s="390"/>
      <c r="CV15" s="390"/>
      <c r="CW15" s="390"/>
      <c r="CX15" s="390"/>
      <c r="CY15" s="390"/>
      <c r="CZ15" s="390"/>
      <c r="DA15" s="390"/>
      <c r="DB15" s="390"/>
      <c r="DC15" s="390"/>
      <c r="DD15" s="390"/>
      <c r="DE15" s="390"/>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9"/>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0"/>
      <c r="DE16" s="390"/>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9"/>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9"/>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c r="CO18" s="390"/>
      <c r="CP18" s="390"/>
      <c r="CQ18" s="390"/>
      <c r="CR18" s="390"/>
      <c r="CS18" s="390"/>
      <c r="CT18" s="390"/>
      <c r="CU18" s="390"/>
      <c r="CV18" s="390"/>
      <c r="CW18" s="390"/>
      <c r="CX18" s="390"/>
      <c r="CY18" s="390"/>
      <c r="CZ18" s="390"/>
      <c r="DA18" s="390"/>
      <c r="DB18" s="390"/>
      <c r="DC18" s="390"/>
      <c r="DD18" s="390"/>
      <c r="DE18" s="390"/>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9"/>
      <c r="DE19" s="389"/>
    </row>
    <row r="20" spans="1:351" x14ac:dyDescent="0.15">
      <c r="DD20" s="389"/>
      <c r="DE20" s="389"/>
    </row>
    <row r="21" spans="1:351" ht="17.25" x14ac:dyDescent="0.15">
      <c r="B21" s="391"/>
      <c r="C21" s="392"/>
      <c r="D21" s="392"/>
      <c r="E21" s="392"/>
      <c r="F21" s="392"/>
      <c r="G21" s="392"/>
      <c r="H21" s="392"/>
      <c r="I21" s="392"/>
      <c r="J21" s="392"/>
      <c r="K21" s="392"/>
      <c r="L21" s="392"/>
      <c r="M21" s="392"/>
      <c r="N21" s="393"/>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3"/>
      <c r="AU21" s="392"/>
      <c r="AV21" s="392"/>
      <c r="AW21" s="392"/>
      <c r="AX21" s="392"/>
      <c r="AY21" s="392"/>
      <c r="AZ21" s="392"/>
      <c r="BA21" s="392"/>
      <c r="BB21" s="392"/>
      <c r="BC21" s="392"/>
      <c r="BD21" s="392"/>
      <c r="BE21" s="392"/>
      <c r="BF21" s="393"/>
      <c r="BG21" s="392"/>
      <c r="BH21" s="392"/>
      <c r="BI21" s="392"/>
      <c r="BJ21" s="392"/>
      <c r="BK21" s="392"/>
      <c r="BL21" s="392"/>
      <c r="BM21" s="392"/>
      <c r="BN21" s="392"/>
      <c r="BO21" s="392"/>
      <c r="BP21" s="392"/>
      <c r="BQ21" s="392"/>
      <c r="BR21" s="393"/>
      <c r="BS21" s="392"/>
      <c r="BT21" s="392"/>
      <c r="BU21" s="392"/>
      <c r="BV21" s="392"/>
      <c r="BW21" s="392"/>
      <c r="BX21" s="392"/>
      <c r="BY21" s="392"/>
      <c r="BZ21" s="392"/>
      <c r="CA21" s="392"/>
      <c r="CB21" s="392"/>
      <c r="CC21" s="392"/>
      <c r="CD21" s="393"/>
      <c r="CE21" s="392"/>
      <c r="CF21" s="392"/>
      <c r="CG21" s="392"/>
      <c r="CH21" s="392"/>
      <c r="CI21" s="392"/>
      <c r="CJ21" s="392"/>
      <c r="CK21" s="392"/>
      <c r="CL21" s="392"/>
      <c r="CM21" s="392"/>
      <c r="CN21" s="392"/>
      <c r="CO21" s="392"/>
      <c r="CP21" s="393"/>
      <c r="CQ21" s="392"/>
      <c r="CR21" s="392"/>
      <c r="CS21" s="392"/>
      <c r="CT21" s="392"/>
      <c r="CU21" s="392"/>
      <c r="CV21" s="392"/>
      <c r="CW21" s="392"/>
      <c r="CX21" s="392"/>
      <c r="CY21" s="392"/>
      <c r="CZ21" s="392"/>
      <c r="DA21" s="392"/>
      <c r="DB21" s="393"/>
      <c r="DC21" s="392"/>
      <c r="DD21" s="394"/>
      <c r="DE21" s="389"/>
      <c r="MM21" s="395"/>
    </row>
    <row r="22" spans="1:351" ht="17.25" x14ac:dyDescent="0.15">
      <c r="B22" s="396"/>
      <c r="MM22" s="395"/>
    </row>
    <row r="23" spans="1:351" x14ac:dyDescent="0.15">
      <c r="B23" s="396"/>
    </row>
    <row r="24" spans="1:351" x14ac:dyDescent="0.15">
      <c r="B24" s="396"/>
    </row>
    <row r="25" spans="1:351" x14ac:dyDescent="0.15">
      <c r="B25" s="396"/>
    </row>
    <row r="26" spans="1:351" x14ac:dyDescent="0.15">
      <c r="B26" s="396"/>
    </row>
    <row r="27" spans="1:351" x14ac:dyDescent="0.15">
      <c r="B27" s="396"/>
    </row>
    <row r="28" spans="1:351" x14ac:dyDescent="0.15">
      <c r="B28" s="396"/>
    </row>
    <row r="29" spans="1:351" x14ac:dyDescent="0.15">
      <c r="B29" s="396"/>
    </row>
    <row r="30" spans="1:351" x14ac:dyDescent="0.15">
      <c r="B30" s="396"/>
    </row>
    <row r="31" spans="1:351" x14ac:dyDescent="0.15">
      <c r="B31" s="396"/>
    </row>
    <row r="32" spans="1:351" x14ac:dyDescent="0.15">
      <c r="B32" s="396"/>
    </row>
    <row r="33" spans="2:109" x14ac:dyDescent="0.15">
      <c r="B33" s="396"/>
    </row>
    <row r="34" spans="2:109" x14ac:dyDescent="0.15">
      <c r="B34" s="396"/>
    </row>
    <row r="35" spans="2:109" x14ac:dyDescent="0.15">
      <c r="B35" s="396"/>
    </row>
    <row r="36" spans="2:109" x14ac:dyDescent="0.15">
      <c r="B36" s="396"/>
    </row>
    <row r="37" spans="2:109" x14ac:dyDescent="0.15">
      <c r="B37" s="396"/>
    </row>
    <row r="38" spans="2:109" x14ac:dyDescent="0.15">
      <c r="B38" s="396"/>
    </row>
    <row r="39" spans="2:109" x14ac:dyDescent="0.15">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400"/>
    </row>
    <row r="40" spans="2:109" x14ac:dyDescent="0.15">
      <c r="B40" s="401"/>
      <c r="DD40" s="401"/>
      <c r="DE40" s="389"/>
    </row>
    <row r="41" spans="2:109" ht="17.25" x14ac:dyDescent="0.15">
      <c r="B41" s="402" t="s">
        <v>611</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4"/>
    </row>
    <row r="42" spans="2:109" x14ac:dyDescent="0.15">
      <c r="B42" s="396"/>
      <c r="G42" s="403"/>
      <c r="I42" s="404"/>
      <c r="J42" s="404"/>
      <c r="K42" s="404"/>
      <c r="AM42" s="403"/>
      <c r="AN42" s="403" t="s">
        <v>612</v>
      </c>
      <c r="AP42" s="404"/>
      <c r="AQ42" s="404"/>
      <c r="AR42" s="404"/>
      <c r="AY42" s="403"/>
      <c r="BA42" s="404"/>
      <c r="BB42" s="404"/>
      <c r="BC42" s="404"/>
      <c r="BK42" s="403"/>
      <c r="BM42" s="404"/>
      <c r="BN42" s="404"/>
      <c r="BO42" s="404"/>
      <c r="BW42" s="403"/>
      <c r="BY42" s="404"/>
      <c r="BZ42" s="404"/>
      <c r="CA42" s="404"/>
      <c r="CI42" s="403"/>
      <c r="CK42" s="404"/>
      <c r="CL42" s="404"/>
      <c r="CM42" s="404"/>
      <c r="CU42" s="403"/>
      <c r="CW42" s="404"/>
      <c r="CX42" s="404"/>
      <c r="CY42" s="404"/>
    </row>
    <row r="43" spans="2:109" ht="13.5" customHeight="1" x14ac:dyDescent="0.15">
      <c r="B43" s="396"/>
      <c r="AN43" s="1325" t="s">
        <v>613</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6"/>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6"/>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6"/>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6"/>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6"/>
      <c r="H48" s="405"/>
      <c r="I48" s="405"/>
      <c r="J48" s="405"/>
      <c r="AN48" s="405"/>
      <c r="AO48" s="405"/>
      <c r="AP48" s="405"/>
      <c r="AZ48" s="405"/>
      <c r="BA48" s="405"/>
      <c r="BB48" s="405"/>
      <c r="BL48" s="405"/>
      <c r="BM48" s="405"/>
      <c r="BN48" s="405"/>
      <c r="BX48" s="405"/>
      <c r="BY48" s="405"/>
      <c r="BZ48" s="405"/>
      <c r="CJ48" s="405"/>
      <c r="CK48" s="405"/>
      <c r="CL48" s="405"/>
      <c r="CV48" s="405"/>
      <c r="CW48" s="405"/>
      <c r="CX48" s="405"/>
    </row>
    <row r="49" spans="1:109" x14ac:dyDescent="0.15">
      <c r="B49" s="396"/>
      <c r="AN49" s="389" t="s">
        <v>614</v>
      </c>
    </row>
    <row r="50" spans="1:109" x14ac:dyDescent="0.15">
      <c r="B50" s="396"/>
      <c r="G50" s="1318"/>
      <c r="H50" s="1318"/>
      <c r="I50" s="1318"/>
      <c r="J50" s="1318"/>
      <c r="K50" s="406"/>
      <c r="L50" s="406"/>
      <c r="M50" s="407"/>
      <c r="N50" s="40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570</v>
      </c>
      <c r="BQ50" s="1317"/>
      <c r="BR50" s="1317"/>
      <c r="BS50" s="1317"/>
      <c r="BT50" s="1317"/>
      <c r="BU50" s="1317"/>
      <c r="BV50" s="1317"/>
      <c r="BW50" s="1317"/>
      <c r="BX50" s="1317" t="s">
        <v>571</v>
      </c>
      <c r="BY50" s="1317"/>
      <c r="BZ50" s="1317"/>
      <c r="CA50" s="1317"/>
      <c r="CB50" s="1317"/>
      <c r="CC50" s="1317"/>
      <c r="CD50" s="1317"/>
      <c r="CE50" s="1317"/>
      <c r="CF50" s="1317" t="s">
        <v>572</v>
      </c>
      <c r="CG50" s="1317"/>
      <c r="CH50" s="1317"/>
      <c r="CI50" s="1317"/>
      <c r="CJ50" s="1317"/>
      <c r="CK50" s="1317"/>
      <c r="CL50" s="1317"/>
      <c r="CM50" s="1317"/>
      <c r="CN50" s="1317" t="s">
        <v>573</v>
      </c>
      <c r="CO50" s="1317"/>
      <c r="CP50" s="1317"/>
      <c r="CQ50" s="1317"/>
      <c r="CR50" s="1317"/>
      <c r="CS50" s="1317"/>
      <c r="CT50" s="1317"/>
      <c r="CU50" s="1317"/>
      <c r="CV50" s="1317" t="s">
        <v>574</v>
      </c>
      <c r="CW50" s="1317"/>
      <c r="CX50" s="1317"/>
      <c r="CY50" s="1317"/>
      <c r="CZ50" s="1317"/>
      <c r="DA50" s="1317"/>
      <c r="DB50" s="1317"/>
      <c r="DC50" s="1317"/>
    </row>
    <row r="51" spans="1:109" ht="13.5" customHeight="1" x14ac:dyDescent="0.15">
      <c r="B51" s="396"/>
      <c r="G51" s="1320"/>
      <c r="H51" s="1320"/>
      <c r="I51" s="1334"/>
      <c r="J51" s="1334"/>
      <c r="K51" s="1319"/>
      <c r="L51" s="1319"/>
      <c r="M51" s="1319"/>
      <c r="N51" s="1319"/>
      <c r="AM51" s="405"/>
      <c r="AN51" s="1315" t="s">
        <v>615</v>
      </c>
      <c r="AO51" s="1315"/>
      <c r="AP51" s="1315"/>
      <c r="AQ51" s="1315"/>
      <c r="AR51" s="1315"/>
      <c r="AS51" s="1315"/>
      <c r="AT51" s="1315"/>
      <c r="AU51" s="1315"/>
      <c r="AV51" s="1315"/>
      <c r="AW51" s="1315"/>
      <c r="AX51" s="1315"/>
      <c r="AY51" s="1315"/>
      <c r="AZ51" s="1315"/>
      <c r="BA51" s="1315"/>
      <c r="BB51" s="1315" t="s">
        <v>616</v>
      </c>
      <c r="BC51" s="1315"/>
      <c r="BD51" s="1315"/>
      <c r="BE51" s="1315"/>
      <c r="BF51" s="1315"/>
      <c r="BG51" s="1315"/>
      <c r="BH51" s="1315"/>
      <c r="BI51" s="1315"/>
      <c r="BJ51" s="1315"/>
      <c r="BK51" s="1315"/>
      <c r="BL51" s="1315"/>
      <c r="BM51" s="1315"/>
      <c r="BN51" s="1315"/>
      <c r="BO51" s="1315"/>
      <c r="BP51" s="1324"/>
      <c r="BQ51" s="1312"/>
      <c r="BR51" s="1312"/>
      <c r="BS51" s="1312"/>
      <c r="BT51" s="1312"/>
      <c r="BU51" s="1312"/>
      <c r="BV51" s="1312"/>
      <c r="BW51" s="1312"/>
      <c r="BX51" s="1312">
        <v>8.4</v>
      </c>
      <c r="BY51" s="1312"/>
      <c r="BZ51" s="1312"/>
      <c r="CA51" s="1312"/>
      <c r="CB51" s="1312"/>
      <c r="CC51" s="1312"/>
      <c r="CD51" s="1312"/>
      <c r="CE51" s="1312"/>
      <c r="CF51" s="1312">
        <v>29.6</v>
      </c>
      <c r="CG51" s="1312"/>
      <c r="CH51" s="1312"/>
      <c r="CI51" s="1312"/>
      <c r="CJ51" s="1312"/>
      <c r="CK51" s="1312"/>
      <c r="CL51" s="1312"/>
      <c r="CM51" s="1312"/>
      <c r="CN51" s="1312">
        <v>60.4</v>
      </c>
      <c r="CO51" s="1312"/>
      <c r="CP51" s="1312"/>
      <c r="CQ51" s="1312"/>
      <c r="CR51" s="1312"/>
      <c r="CS51" s="1312"/>
      <c r="CT51" s="1312"/>
      <c r="CU51" s="1312"/>
      <c r="CV51" s="1312">
        <v>78</v>
      </c>
      <c r="CW51" s="1312"/>
      <c r="CX51" s="1312"/>
      <c r="CY51" s="1312"/>
      <c r="CZ51" s="1312"/>
      <c r="DA51" s="1312"/>
      <c r="DB51" s="1312"/>
      <c r="DC51" s="1312"/>
    </row>
    <row r="52" spans="1:109" x14ac:dyDescent="0.15">
      <c r="B52" s="396"/>
      <c r="G52" s="1320"/>
      <c r="H52" s="1320"/>
      <c r="I52" s="1334"/>
      <c r="J52" s="1334"/>
      <c r="K52" s="1319"/>
      <c r="L52" s="1319"/>
      <c r="M52" s="1319"/>
      <c r="N52" s="1319"/>
      <c r="AM52" s="405"/>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4"/>
      <c r="B53" s="396"/>
      <c r="G53" s="1320"/>
      <c r="H53" s="1320"/>
      <c r="I53" s="1318"/>
      <c r="J53" s="1318"/>
      <c r="K53" s="1319"/>
      <c r="L53" s="1319"/>
      <c r="M53" s="1319"/>
      <c r="N53" s="1319"/>
      <c r="AM53" s="405"/>
      <c r="AN53" s="1315"/>
      <c r="AO53" s="1315"/>
      <c r="AP53" s="1315"/>
      <c r="AQ53" s="1315"/>
      <c r="AR53" s="1315"/>
      <c r="AS53" s="1315"/>
      <c r="AT53" s="1315"/>
      <c r="AU53" s="1315"/>
      <c r="AV53" s="1315"/>
      <c r="AW53" s="1315"/>
      <c r="AX53" s="1315"/>
      <c r="AY53" s="1315"/>
      <c r="AZ53" s="1315"/>
      <c r="BA53" s="1315"/>
      <c r="BB53" s="1315" t="s">
        <v>617</v>
      </c>
      <c r="BC53" s="1315"/>
      <c r="BD53" s="1315"/>
      <c r="BE53" s="1315"/>
      <c r="BF53" s="1315"/>
      <c r="BG53" s="1315"/>
      <c r="BH53" s="1315"/>
      <c r="BI53" s="1315"/>
      <c r="BJ53" s="1315"/>
      <c r="BK53" s="1315"/>
      <c r="BL53" s="1315"/>
      <c r="BM53" s="1315"/>
      <c r="BN53" s="1315"/>
      <c r="BO53" s="1315"/>
      <c r="BP53" s="1324"/>
      <c r="BQ53" s="1312"/>
      <c r="BR53" s="1312"/>
      <c r="BS53" s="1312"/>
      <c r="BT53" s="1312"/>
      <c r="BU53" s="1312"/>
      <c r="BV53" s="1312"/>
      <c r="BW53" s="1312"/>
      <c r="BX53" s="1312">
        <v>55</v>
      </c>
      <c r="BY53" s="1312"/>
      <c r="BZ53" s="1312"/>
      <c r="CA53" s="1312"/>
      <c r="CB53" s="1312"/>
      <c r="CC53" s="1312"/>
      <c r="CD53" s="1312"/>
      <c r="CE53" s="1312"/>
      <c r="CF53" s="1312">
        <v>55.5</v>
      </c>
      <c r="CG53" s="1312"/>
      <c r="CH53" s="1312"/>
      <c r="CI53" s="1312"/>
      <c r="CJ53" s="1312"/>
      <c r="CK53" s="1312"/>
      <c r="CL53" s="1312"/>
      <c r="CM53" s="1312"/>
      <c r="CN53" s="1312">
        <v>58.3</v>
      </c>
      <c r="CO53" s="1312"/>
      <c r="CP53" s="1312"/>
      <c r="CQ53" s="1312"/>
      <c r="CR53" s="1312"/>
      <c r="CS53" s="1312"/>
      <c r="CT53" s="1312"/>
      <c r="CU53" s="1312"/>
      <c r="CV53" s="1312">
        <v>58.9</v>
      </c>
      <c r="CW53" s="1312"/>
      <c r="CX53" s="1312"/>
      <c r="CY53" s="1312"/>
      <c r="CZ53" s="1312"/>
      <c r="DA53" s="1312"/>
      <c r="DB53" s="1312"/>
      <c r="DC53" s="1312"/>
    </row>
    <row r="54" spans="1:109" x14ac:dyDescent="0.15">
      <c r="A54" s="404"/>
      <c r="B54" s="396"/>
      <c r="G54" s="1320"/>
      <c r="H54" s="1320"/>
      <c r="I54" s="1318"/>
      <c r="J54" s="1318"/>
      <c r="K54" s="1319"/>
      <c r="L54" s="1319"/>
      <c r="M54" s="1319"/>
      <c r="N54" s="1319"/>
      <c r="AM54" s="405"/>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4"/>
      <c r="B55" s="396"/>
      <c r="G55" s="1318"/>
      <c r="H55" s="1318"/>
      <c r="I55" s="1318"/>
      <c r="J55" s="1318"/>
      <c r="K55" s="1319"/>
      <c r="L55" s="1319"/>
      <c r="M55" s="1319"/>
      <c r="N55" s="1319"/>
      <c r="AN55" s="1317" t="s">
        <v>618</v>
      </c>
      <c r="AO55" s="1317"/>
      <c r="AP55" s="1317"/>
      <c r="AQ55" s="1317"/>
      <c r="AR55" s="1317"/>
      <c r="AS55" s="1317"/>
      <c r="AT55" s="1317"/>
      <c r="AU55" s="1317"/>
      <c r="AV55" s="1317"/>
      <c r="AW55" s="1317"/>
      <c r="AX55" s="1317"/>
      <c r="AY55" s="1317"/>
      <c r="AZ55" s="1317"/>
      <c r="BA55" s="1317"/>
      <c r="BB55" s="1315" t="s">
        <v>616</v>
      </c>
      <c r="BC55" s="1315"/>
      <c r="BD55" s="1315"/>
      <c r="BE55" s="1315"/>
      <c r="BF55" s="1315"/>
      <c r="BG55" s="1315"/>
      <c r="BH55" s="1315"/>
      <c r="BI55" s="1315"/>
      <c r="BJ55" s="1315"/>
      <c r="BK55" s="1315"/>
      <c r="BL55" s="1315"/>
      <c r="BM55" s="1315"/>
      <c r="BN55" s="1315"/>
      <c r="BO55" s="1315"/>
      <c r="BP55" s="1324"/>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404"/>
      <c r="B56" s="396"/>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x14ac:dyDescent="0.15">
      <c r="B57" s="408"/>
      <c r="G57" s="1318"/>
      <c r="H57" s="1318"/>
      <c r="I57" s="1313"/>
      <c r="J57" s="1313"/>
      <c r="K57" s="1319"/>
      <c r="L57" s="1319"/>
      <c r="M57" s="1319"/>
      <c r="N57" s="1319"/>
      <c r="AM57" s="389"/>
      <c r="AN57" s="1317"/>
      <c r="AO57" s="1317"/>
      <c r="AP57" s="1317"/>
      <c r="AQ57" s="1317"/>
      <c r="AR57" s="1317"/>
      <c r="AS57" s="1317"/>
      <c r="AT57" s="1317"/>
      <c r="AU57" s="1317"/>
      <c r="AV57" s="1317"/>
      <c r="AW57" s="1317"/>
      <c r="AX57" s="1317"/>
      <c r="AY57" s="1317"/>
      <c r="AZ57" s="1317"/>
      <c r="BA57" s="1317"/>
      <c r="BB57" s="1315" t="s">
        <v>617</v>
      </c>
      <c r="BC57" s="1315"/>
      <c r="BD57" s="1315"/>
      <c r="BE57" s="1315"/>
      <c r="BF57" s="1315"/>
      <c r="BG57" s="1315"/>
      <c r="BH57" s="1315"/>
      <c r="BI57" s="1315"/>
      <c r="BJ57" s="1315"/>
      <c r="BK57" s="1315"/>
      <c r="BL57" s="1315"/>
      <c r="BM57" s="1315"/>
      <c r="BN57" s="1315"/>
      <c r="BO57" s="1315"/>
      <c r="BP57" s="1324"/>
      <c r="BQ57" s="1312"/>
      <c r="BR57" s="1312"/>
      <c r="BS57" s="1312"/>
      <c r="BT57" s="1312"/>
      <c r="BU57" s="1312"/>
      <c r="BV57" s="1312"/>
      <c r="BW57" s="1312"/>
      <c r="BX57" s="1312">
        <v>56.3</v>
      </c>
      <c r="BY57" s="1312"/>
      <c r="BZ57" s="1312"/>
      <c r="CA57" s="1312"/>
      <c r="CB57" s="1312"/>
      <c r="CC57" s="1312"/>
      <c r="CD57" s="1312"/>
      <c r="CE57" s="1312"/>
      <c r="CF57" s="1312">
        <v>57.6</v>
      </c>
      <c r="CG57" s="1312"/>
      <c r="CH57" s="1312"/>
      <c r="CI57" s="1312"/>
      <c r="CJ57" s="1312"/>
      <c r="CK57" s="1312"/>
      <c r="CL57" s="1312"/>
      <c r="CM57" s="1312"/>
      <c r="CN57" s="1312">
        <v>58.8</v>
      </c>
      <c r="CO57" s="1312"/>
      <c r="CP57" s="1312"/>
      <c r="CQ57" s="1312"/>
      <c r="CR57" s="1312"/>
      <c r="CS57" s="1312"/>
      <c r="CT57" s="1312"/>
      <c r="CU57" s="1312"/>
      <c r="CV57" s="1312">
        <v>59.5</v>
      </c>
      <c r="CW57" s="1312"/>
      <c r="CX57" s="1312"/>
      <c r="CY57" s="1312"/>
      <c r="CZ57" s="1312"/>
      <c r="DA57" s="1312"/>
      <c r="DB57" s="1312"/>
      <c r="DC57" s="1312"/>
      <c r="DD57" s="409"/>
      <c r="DE57" s="408"/>
    </row>
    <row r="58" spans="1:109" s="404" customFormat="1" x14ac:dyDescent="0.15">
      <c r="A58" s="389"/>
      <c r="B58" s="408"/>
      <c r="G58" s="1318"/>
      <c r="H58" s="1318"/>
      <c r="I58" s="1313"/>
      <c r="J58" s="1313"/>
      <c r="K58" s="1319"/>
      <c r="L58" s="1319"/>
      <c r="M58" s="1319"/>
      <c r="N58" s="1319"/>
      <c r="AM58" s="389"/>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9"/>
      <c r="DE58" s="408"/>
    </row>
    <row r="59" spans="1:109" s="404" customFormat="1" x14ac:dyDescent="0.15">
      <c r="A59" s="389"/>
      <c r="B59" s="408"/>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8"/>
    </row>
    <row r="60" spans="1:109" s="404" customFormat="1" x14ac:dyDescent="0.15">
      <c r="A60" s="389"/>
      <c r="B60" s="408"/>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8"/>
    </row>
    <row r="61" spans="1:109" s="404" customFormat="1" x14ac:dyDescent="0.15">
      <c r="A61" s="389"/>
      <c r="B61" s="411"/>
      <c r="C61" s="412"/>
      <c r="D61" s="412"/>
      <c r="E61" s="412"/>
      <c r="F61" s="412"/>
      <c r="G61" s="412"/>
      <c r="H61" s="412"/>
      <c r="I61" s="412"/>
      <c r="J61" s="412"/>
      <c r="K61" s="412"/>
      <c r="L61" s="412"/>
      <c r="M61" s="413"/>
      <c r="N61" s="413"/>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3"/>
      <c r="AT61" s="413"/>
      <c r="AU61" s="412"/>
      <c r="AV61" s="412"/>
      <c r="AW61" s="412"/>
      <c r="AX61" s="412"/>
      <c r="AY61" s="412"/>
      <c r="AZ61" s="412"/>
      <c r="BA61" s="412"/>
      <c r="BB61" s="412"/>
      <c r="BC61" s="412"/>
      <c r="BD61" s="412"/>
      <c r="BE61" s="413"/>
      <c r="BF61" s="413"/>
      <c r="BG61" s="412"/>
      <c r="BH61" s="412"/>
      <c r="BI61" s="412"/>
      <c r="BJ61" s="412"/>
      <c r="BK61" s="412"/>
      <c r="BL61" s="412"/>
      <c r="BM61" s="412"/>
      <c r="BN61" s="412"/>
      <c r="BO61" s="412"/>
      <c r="BP61" s="412"/>
      <c r="BQ61" s="413"/>
      <c r="BR61" s="413"/>
      <c r="BS61" s="412"/>
      <c r="BT61" s="412"/>
      <c r="BU61" s="412"/>
      <c r="BV61" s="412"/>
      <c r="BW61" s="412"/>
      <c r="BX61" s="412"/>
      <c r="BY61" s="412"/>
      <c r="BZ61" s="412"/>
      <c r="CA61" s="412"/>
      <c r="CB61" s="412"/>
      <c r="CC61" s="413"/>
      <c r="CD61" s="413"/>
      <c r="CE61" s="412"/>
      <c r="CF61" s="412"/>
      <c r="CG61" s="412"/>
      <c r="CH61" s="412"/>
      <c r="CI61" s="412"/>
      <c r="CJ61" s="412"/>
      <c r="CK61" s="412"/>
      <c r="CL61" s="412"/>
      <c r="CM61" s="412"/>
      <c r="CN61" s="412"/>
      <c r="CO61" s="413"/>
      <c r="CP61" s="413"/>
      <c r="CQ61" s="412"/>
      <c r="CR61" s="412"/>
      <c r="CS61" s="412"/>
      <c r="CT61" s="412"/>
      <c r="CU61" s="412"/>
      <c r="CV61" s="412"/>
      <c r="CW61" s="412"/>
      <c r="CX61" s="412"/>
      <c r="CY61" s="412"/>
      <c r="CZ61" s="412"/>
      <c r="DA61" s="413"/>
      <c r="DB61" s="413"/>
      <c r="DC61" s="413"/>
      <c r="DD61" s="414"/>
      <c r="DE61" s="408"/>
    </row>
    <row r="62" spans="1:109" x14ac:dyDescent="0.15">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389"/>
    </row>
    <row r="63" spans="1:109" ht="17.25" x14ac:dyDescent="0.15">
      <c r="B63" s="415" t="s">
        <v>619</v>
      </c>
    </row>
    <row r="64" spans="1:109" x14ac:dyDescent="0.15">
      <c r="B64" s="396"/>
      <c r="G64" s="403"/>
      <c r="I64" s="416"/>
      <c r="J64" s="416"/>
      <c r="K64" s="416"/>
      <c r="L64" s="416"/>
      <c r="M64" s="416"/>
      <c r="N64" s="417"/>
      <c r="AM64" s="403"/>
      <c r="AN64" s="403" t="s">
        <v>612</v>
      </c>
      <c r="AP64" s="404"/>
      <c r="AQ64" s="404"/>
      <c r="AR64" s="404"/>
      <c r="AY64" s="403"/>
      <c r="BA64" s="404"/>
      <c r="BB64" s="404"/>
      <c r="BC64" s="404"/>
      <c r="BK64" s="403"/>
      <c r="BM64" s="404"/>
      <c r="BN64" s="404"/>
      <c r="BO64" s="404"/>
      <c r="BW64" s="403"/>
      <c r="BY64" s="404"/>
      <c r="BZ64" s="404"/>
      <c r="CA64" s="404"/>
      <c r="CI64" s="403"/>
      <c r="CK64" s="404"/>
      <c r="CL64" s="404"/>
      <c r="CM64" s="404"/>
      <c r="CU64" s="403"/>
      <c r="CW64" s="404"/>
      <c r="CX64" s="404"/>
      <c r="CY64" s="404"/>
    </row>
    <row r="65" spans="2:107" x14ac:dyDescent="0.15">
      <c r="B65" s="396"/>
      <c r="AN65" s="1325" t="s">
        <v>620</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6"/>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6"/>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6"/>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6"/>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6"/>
      <c r="H70" s="418"/>
      <c r="I70" s="418"/>
      <c r="J70" s="419"/>
      <c r="K70" s="419"/>
      <c r="L70" s="420"/>
      <c r="M70" s="419"/>
      <c r="N70" s="420"/>
      <c r="AN70" s="405"/>
      <c r="AO70" s="405"/>
      <c r="AP70" s="405"/>
      <c r="AZ70" s="405"/>
      <c r="BA70" s="405"/>
      <c r="BB70" s="405"/>
      <c r="BL70" s="405"/>
      <c r="BM70" s="405"/>
      <c r="BN70" s="405"/>
      <c r="BX70" s="405"/>
      <c r="BY70" s="405"/>
      <c r="BZ70" s="405"/>
      <c r="CJ70" s="405"/>
      <c r="CK70" s="405"/>
      <c r="CL70" s="405"/>
      <c r="CV70" s="405"/>
      <c r="CW70" s="405"/>
      <c r="CX70" s="405"/>
    </row>
    <row r="71" spans="2:107" x14ac:dyDescent="0.15">
      <c r="B71" s="396"/>
      <c r="G71" s="421"/>
      <c r="I71" s="422"/>
      <c r="J71" s="419"/>
      <c r="K71" s="419"/>
      <c r="L71" s="420"/>
      <c r="M71" s="419"/>
      <c r="N71" s="420"/>
      <c r="AM71" s="421"/>
      <c r="AN71" s="389" t="s">
        <v>614</v>
      </c>
    </row>
    <row r="72" spans="2:107" x14ac:dyDescent="0.15">
      <c r="B72" s="396"/>
      <c r="G72" s="1318"/>
      <c r="H72" s="1318"/>
      <c r="I72" s="1318"/>
      <c r="J72" s="1318"/>
      <c r="K72" s="406"/>
      <c r="L72" s="406"/>
      <c r="M72" s="407"/>
      <c r="N72" s="40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570</v>
      </c>
      <c r="BQ72" s="1317"/>
      <c r="BR72" s="1317"/>
      <c r="BS72" s="1317"/>
      <c r="BT72" s="1317"/>
      <c r="BU72" s="1317"/>
      <c r="BV72" s="1317"/>
      <c r="BW72" s="1317"/>
      <c r="BX72" s="1317" t="s">
        <v>571</v>
      </c>
      <c r="BY72" s="1317"/>
      <c r="BZ72" s="1317"/>
      <c r="CA72" s="1317"/>
      <c r="CB72" s="1317"/>
      <c r="CC72" s="1317"/>
      <c r="CD72" s="1317"/>
      <c r="CE72" s="1317"/>
      <c r="CF72" s="1317" t="s">
        <v>572</v>
      </c>
      <c r="CG72" s="1317"/>
      <c r="CH72" s="1317"/>
      <c r="CI72" s="1317"/>
      <c r="CJ72" s="1317"/>
      <c r="CK72" s="1317"/>
      <c r="CL72" s="1317"/>
      <c r="CM72" s="1317"/>
      <c r="CN72" s="1317" t="s">
        <v>573</v>
      </c>
      <c r="CO72" s="1317"/>
      <c r="CP72" s="1317"/>
      <c r="CQ72" s="1317"/>
      <c r="CR72" s="1317"/>
      <c r="CS72" s="1317"/>
      <c r="CT72" s="1317"/>
      <c r="CU72" s="1317"/>
      <c r="CV72" s="1317" t="s">
        <v>574</v>
      </c>
      <c r="CW72" s="1317"/>
      <c r="CX72" s="1317"/>
      <c r="CY72" s="1317"/>
      <c r="CZ72" s="1317"/>
      <c r="DA72" s="1317"/>
      <c r="DB72" s="1317"/>
      <c r="DC72" s="1317"/>
    </row>
    <row r="73" spans="2:107" x14ac:dyDescent="0.15">
      <c r="B73" s="396"/>
      <c r="G73" s="1320"/>
      <c r="H73" s="1320"/>
      <c r="I73" s="1320"/>
      <c r="J73" s="1320"/>
      <c r="K73" s="1316"/>
      <c r="L73" s="1316"/>
      <c r="M73" s="1316"/>
      <c r="N73" s="1316"/>
      <c r="AM73" s="405"/>
      <c r="AN73" s="1315" t="s">
        <v>615</v>
      </c>
      <c r="AO73" s="1315"/>
      <c r="AP73" s="1315"/>
      <c r="AQ73" s="1315"/>
      <c r="AR73" s="1315"/>
      <c r="AS73" s="1315"/>
      <c r="AT73" s="1315"/>
      <c r="AU73" s="1315"/>
      <c r="AV73" s="1315"/>
      <c r="AW73" s="1315"/>
      <c r="AX73" s="1315"/>
      <c r="AY73" s="1315"/>
      <c r="AZ73" s="1315"/>
      <c r="BA73" s="1315"/>
      <c r="BB73" s="1315" t="s">
        <v>616</v>
      </c>
      <c r="BC73" s="1315"/>
      <c r="BD73" s="1315"/>
      <c r="BE73" s="1315"/>
      <c r="BF73" s="1315"/>
      <c r="BG73" s="1315"/>
      <c r="BH73" s="1315"/>
      <c r="BI73" s="1315"/>
      <c r="BJ73" s="1315"/>
      <c r="BK73" s="1315"/>
      <c r="BL73" s="1315"/>
      <c r="BM73" s="1315"/>
      <c r="BN73" s="1315"/>
      <c r="BO73" s="1315"/>
      <c r="BP73" s="1312">
        <v>2.7</v>
      </c>
      <c r="BQ73" s="1312"/>
      <c r="BR73" s="1312"/>
      <c r="BS73" s="1312"/>
      <c r="BT73" s="1312"/>
      <c r="BU73" s="1312"/>
      <c r="BV73" s="1312"/>
      <c r="BW73" s="1312"/>
      <c r="BX73" s="1312">
        <v>8.4</v>
      </c>
      <c r="BY73" s="1312"/>
      <c r="BZ73" s="1312"/>
      <c r="CA73" s="1312"/>
      <c r="CB73" s="1312"/>
      <c r="CC73" s="1312"/>
      <c r="CD73" s="1312"/>
      <c r="CE73" s="1312"/>
      <c r="CF73" s="1312">
        <v>29.6</v>
      </c>
      <c r="CG73" s="1312"/>
      <c r="CH73" s="1312"/>
      <c r="CI73" s="1312"/>
      <c r="CJ73" s="1312"/>
      <c r="CK73" s="1312"/>
      <c r="CL73" s="1312"/>
      <c r="CM73" s="1312"/>
      <c r="CN73" s="1312">
        <v>60.4</v>
      </c>
      <c r="CO73" s="1312"/>
      <c r="CP73" s="1312"/>
      <c r="CQ73" s="1312"/>
      <c r="CR73" s="1312"/>
      <c r="CS73" s="1312"/>
      <c r="CT73" s="1312"/>
      <c r="CU73" s="1312"/>
      <c r="CV73" s="1312">
        <v>78</v>
      </c>
      <c r="CW73" s="1312"/>
      <c r="CX73" s="1312"/>
      <c r="CY73" s="1312"/>
      <c r="CZ73" s="1312"/>
      <c r="DA73" s="1312"/>
      <c r="DB73" s="1312"/>
      <c r="DC73" s="1312"/>
    </row>
    <row r="74" spans="2:107" x14ac:dyDescent="0.15">
      <c r="B74" s="396"/>
      <c r="G74" s="1320"/>
      <c r="H74" s="1320"/>
      <c r="I74" s="1320"/>
      <c r="J74" s="1320"/>
      <c r="K74" s="1316"/>
      <c r="L74" s="1316"/>
      <c r="M74" s="1316"/>
      <c r="N74" s="1316"/>
      <c r="AM74" s="405"/>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6"/>
      <c r="G75" s="1320"/>
      <c r="H75" s="1320"/>
      <c r="I75" s="1318"/>
      <c r="J75" s="1318"/>
      <c r="K75" s="1319"/>
      <c r="L75" s="1319"/>
      <c r="M75" s="1319"/>
      <c r="N75" s="1319"/>
      <c r="AM75" s="405"/>
      <c r="AN75" s="1315"/>
      <c r="AO75" s="1315"/>
      <c r="AP75" s="1315"/>
      <c r="AQ75" s="1315"/>
      <c r="AR75" s="1315"/>
      <c r="AS75" s="1315"/>
      <c r="AT75" s="1315"/>
      <c r="AU75" s="1315"/>
      <c r="AV75" s="1315"/>
      <c r="AW75" s="1315"/>
      <c r="AX75" s="1315"/>
      <c r="AY75" s="1315"/>
      <c r="AZ75" s="1315"/>
      <c r="BA75" s="1315"/>
      <c r="BB75" s="1315" t="s">
        <v>621</v>
      </c>
      <c r="BC75" s="1315"/>
      <c r="BD75" s="1315"/>
      <c r="BE75" s="1315"/>
      <c r="BF75" s="1315"/>
      <c r="BG75" s="1315"/>
      <c r="BH75" s="1315"/>
      <c r="BI75" s="1315"/>
      <c r="BJ75" s="1315"/>
      <c r="BK75" s="1315"/>
      <c r="BL75" s="1315"/>
      <c r="BM75" s="1315"/>
      <c r="BN75" s="1315"/>
      <c r="BO75" s="1315"/>
      <c r="BP75" s="1312">
        <v>12.6</v>
      </c>
      <c r="BQ75" s="1312"/>
      <c r="BR75" s="1312"/>
      <c r="BS75" s="1312"/>
      <c r="BT75" s="1312"/>
      <c r="BU75" s="1312"/>
      <c r="BV75" s="1312"/>
      <c r="BW75" s="1312"/>
      <c r="BX75" s="1312">
        <v>11.8</v>
      </c>
      <c r="BY75" s="1312"/>
      <c r="BZ75" s="1312"/>
      <c r="CA75" s="1312"/>
      <c r="CB75" s="1312"/>
      <c r="CC75" s="1312"/>
      <c r="CD75" s="1312"/>
      <c r="CE75" s="1312"/>
      <c r="CF75" s="1312">
        <v>12.5</v>
      </c>
      <c r="CG75" s="1312"/>
      <c r="CH75" s="1312"/>
      <c r="CI75" s="1312"/>
      <c r="CJ75" s="1312"/>
      <c r="CK75" s="1312"/>
      <c r="CL75" s="1312"/>
      <c r="CM75" s="1312"/>
      <c r="CN75" s="1312">
        <v>12</v>
      </c>
      <c r="CO75" s="1312"/>
      <c r="CP75" s="1312"/>
      <c r="CQ75" s="1312"/>
      <c r="CR75" s="1312"/>
      <c r="CS75" s="1312"/>
      <c r="CT75" s="1312"/>
      <c r="CU75" s="1312"/>
      <c r="CV75" s="1312">
        <v>11.5</v>
      </c>
      <c r="CW75" s="1312"/>
      <c r="CX75" s="1312"/>
      <c r="CY75" s="1312"/>
      <c r="CZ75" s="1312"/>
      <c r="DA75" s="1312"/>
      <c r="DB75" s="1312"/>
      <c r="DC75" s="1312"/>
    </row>
    <row r="76" spans="2:107" x14ac:dyDescent="0.15">
      <c r="B76" s="396"/>
      <c r="G76" s="1320"/>
      <c r="H76" s="1320"/>
      <c r="I76" s="1318"/>
      <c r="J76" s="1318"/>
      <c r="K76" s="1319"/>
      <c r="L76" s="1319"/>
      <c r="M76" s="1319"/>
      <c r="N76" s="1319"/>
      <c r="AM76" s="405"/>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6"/>
      <c r="G77" s="1318"/>
      <c r="H77" s="1318"/>
      <c r="I77" s="1318"/>
      <c r="J77" s="1318"/>
      <c r="K77" s="1316"/>
      <c r="L77" s="1316"/>
      <c r="M77" s="1316"/>
      <c r="N77" s="1316"/>
      <c r="AN77" s="1317" t="s">
        <v>618</v>
      </c>
      <c r="AO77" s="1317"/>
      <c r="AP77" s="1317"/>
      <c r="AQ77" s="1317"/>
      <c r="AR77" s="1317"/>
      <c r="AS77" s="1317"/>
      <c r="AT77" s="1317"/>
      <c r="AU77" s="1317"/>
      <c r="AV77" s="1317"/>
      <c r="AW77" s="1317"/>
      <c r="AX77" s="1317"/>
      <c r="AY77" s="1317"/>
      <c r="AZ77" s="1317"/>
      <c r="BA77" s="1317"/>
      <c r="BB77" s="1315" t="s">
        <v>616</v>
      </c>
      <c r="BC77" s="1315"/>
      <c r="BD77" s="1315"/>
      <c r="BE77" s="1315"/>
      <c r="BF77" s="1315"/>
      <c r="BG77" s="1315"/>
      <c r="BH77" s="1315"/>
      <c r="BI77" s="1315"/>
      <c r="BJ77" s="1315"/>
      <c r="BK77" s="1315"/>
      <c r="BL77" s="1315"/>
      <c r="BM77" s="1315"/>
      <c r="BN77" s="1315"/>
      <c r="BO77" s="1315"/>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396"/>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6"/>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621</v>
      </c>
      <c r="BC79" s="1315"/>
      <c r="BD79" s="1315"/>
      <c r="BE79" s="1315"/>
      <c r="BF79" s="1315"/>
      <c r="BG79" s="1315"/>
      <c r="BH79" s="1315"/>
      <c r="BI79" s="1315"/>
      <c r="BJ79" s="1315"/>
      <c r="BK79" s="1315"/>
      <c r="BL79" s="1315"/>
      <c r="BM79" s="1315"/>
      <c r="BN79" s="1315"/>
      <c r="BO79" s="1315"/>
      <c r="BP79" s="1312">
        <v>7.8</v>
      </c>
      <c r="BQ79" s="1312"/>
      <c r="BR79" s="1312"/>
      <c r="BS79" s="1312"/>
      <c r="BT79" s="1312"/>
      <c r="BU79" s="1312"/>
      <c r="BV79" s="1312"/>
      <c r="BW79" s="1312"/>
      <c r="BX79" s="1312">
        <v>7.4</v>
      </c>
      <c r="BY79" s="1312"/>
      <c r="BZ79" s="1312"/>
      <c r="CA79" s="1312"/>
      <c r="CB79" s="1312"/>
      <c r="CC79" s="1312"/>
      <c r="CD79" s="1312"/>
      <c r="CE79" s="1312"/>
      <c r="CF79" s="1312">
        <v>7.1</v>
      </c>
      <c r="CG79" s="1312"/>
      <c r="CH79" s="1312"/>
      <c r="CI79" s="1312"/>
      <c r="CJ79" s="1312"/>
      <c r="CK79" s="1312"/>
      <c r="CL79" s="1312"/>
      <c r="CM79" s="1312"/>
      <c r="CN79" s="1312">
        <v>7.1</v>
      </c>
      <c r="CO79" s="1312"/>
      <c r="CP79" s="1312"/>
      <c r="CQ79" s="1312"/>
      <c r="CR79" s="1312"/>
      <c r="CS79" s="1312"/>
      <c r="CT79" s="1312"/>
      <c r="CU79" s="1312"/>
      <c r="CV79" s="1312">
        <v>7.3</v>
      </c>
      <c r="CW79" s="1312"/>
      <c r="CX79" s="1312"/>
      <c r="CY79" s="1312"/>
      <c r="CZ79" s="1312"/>
      <c r="DA79" s="1312"/>
      <c r="DB79" s="1312"/>
      <c r="DC79" s="1312"/>
    </row>
    <row r="80" spans="2:107" x14ac:dyDescent="0.15">
      <c r="B80" s="396"/>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6"/>
    </row>
    <row r="82" spans="2:109" ht="17.25" x14ac:dyDescent="0.15">
      <c r="B82" s="396"/>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x14ac:dyDescent="0.15">
      <c r="B83" s="39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400"/>
    </row>
    <row r="84" spans="2:109" x14ac:dyDescent="0.15">
      <c r="DD84" s="389"/>
      <c r="DE84" s="389"/>
    </row>
    <row r="85" spans="2:109" x14ac:dyDescent="0.15">
      <c r="DD85" s="389"/>
      <c r="DE85" s="389"/>
    </row>
    <row r="86" spans="2:109" hidden="1" x14ac:dyDescent="0.15">
      <c r="DD86" s="389"/>
      <c r="DE86" s="389"/>
    </row>
    <row r="87" spans="2:109" hidden="1" x14ac:dyDescent="0.15">
      <c r="K87" s="424"/>
      <c r="AQ87" s="424"/>
      <c r="BC87" s="424"/>
      <c r="BO87" s="424"/>
      <c r="CA87" s="424"/>
      <c r="CM87" s="424"/>
      <c r="CY87" s="424"/>
      <c r="DD87" s="389"/>
      <c r="DE87" s="389"/>
    </row>
    <row r="88" spans="2:109" hidden="1" x14ac:dyDescent="0.15">
      <c r="DD88" s="389"/>
      <c r="DE88" s="389"/>
    </row>
    <row r="89" spans="2:109" hidden="1" x14ac:dyDescent="0.15">
      <c r="DD89" s="389"/>
      <c r="DE89" s="389"/>
    </row>
    <row r="90" spans="2:109" hidden="1" x14ac:dyDescent="0.15">
      <c r="DD90" s="389"/>
      <c r="DE90" s="389"/>
    </row>
    <row r="91" spans="2:109" hidden="1" x14ac:dyDescent="0.15">
      <c r="DD91" s="389"/>
      <c r="DE91" s="389"/>
    </row>
    <row r="92" spans="2:109" ht="13.5" hidden="1" customHeight="1" x14ac:dyDescent="0.15">
      <c r="DD92" s="389"/>
      <c r="DE92" s="389"/>
    </row>
    <row r="93" spans="2:109" ht="13.5" hidden="1" customHeight="1" x14ac:dyDescent="0.15">
      <c r="DD93" s="389"/>
      <c r="DE93" s="389"/>
    </row>
    <row r="94" spans="2:109" ht="13.5" hidden="1" customHeight="1" x14ac:dyDescent="0.15">
      <c r="DD94" s="389"/>
      <c r="DE94" s="389"/>
    </row>
    <row r="95" spans="2:109" ht="13.5" hidden="1" customHeight="1" x14ac:dyDescent="0.15">
      <c r="DD95" s="389"/>
      <c r="DE95" s="389"/>
    </row>
    <row r="96" spans="2:109" ht="13.5" hidden="1" customHeight="1" x14ac:dyDescent="0.15">
      <c r="DD96" s="389"/>
      <c r="DE96" s="389"/>
    </row>
    <row r="97" s="389" customFormat="1" ht="13.5" hidden="1" customHeight="1" x14ac:dyDescent="0.15"/>
    <row r="98" s="389" customFormat="1" ht="13.5" hidden="1" customHeight="1" x14ac:dyDescent="0.15"/>
    <row r="99" s="389" customFormat="1" ht="13.5" hidden="1" customHeight="1" x14ac:dyDescent="0.15"/>
    <row r="100" s="389" customFormat="1" ht="13.5" hidden="1" customHeight="1" x14ac:dyDescent="0.15"/>
    <row r="101" s="389" customFormat="1" ht="13.5" hidden="1" customHeight="1" x14ac:dyDescent="0.15"/>
    <row r="102" s="389" customFormat="1" ht="13.5" hidden="1" customHeight="1" x14ac:dyDescent="0.15"/>
    <row r="103" s="389" customFormat="1" ht="13.5" hidden="1" customHeight="1" x14ac:dyDescent="0.15"/>
    <row r="104" s="389" customFormat="1" ht="13.5" hidden="1" customHeight="1" x14ac:dyDescent="0.15"/>
    <row r="105" s="389" customFormat="1" ht="13.5" hidden="1" customHeight="1" x14ac:dyDescent="0.15"/>
    <row r="106" s="389" customFormat="1" ht="13.5" hidden="1" customHeight="1" x14ac:dyDescent="0.15"/>
    <row r="107" s="389" customFormat="1" ht="13.5" hidden="1" customHeight="1" x14ac:dyDescent="0.15"/>
    <row r="108" s="389" customFormat="1" ht="13.5" hidden="1" customHeight="1" x14ac:dyDescent="0.15"/>
    <row r="109" s="389" customFormat="1" ht="13.5" hidden="1" customHeight="1" x14ac:dyDescent="0.15"/>
    <row r="110" s="389" customFormat="1" ht="13.5" hidden="1" customHeight="1" x14ac:dyDescent="0.15"/>
    <row r="111" s="389" customFormat="1" ht="13.5" hidden="1" customHeight="1" x14ac:dyDescent="0.15"/>
    <row r="112" s="389" customFormat="1" ht="13.5" hidden="1" customHeight="1" x14ac:dyDescent="0.15"/>
    <row r="113" s="389" customFormat="1" ht="13.5" hidden="1" customHeight="1" x14ac:dyDescent="0.15"/>
    <row r="114" s="389" customFormat="1" ht="13.5" hidden="1" customHeight="1" x14ac:dyDescent="0.15"/>
    <row r="115" s="389" customFormat="1" ht="13.5" hidden="1" customHeight="1" x14ac:dyDescent="0.15"/>
    <row r="116" s="389" customFormat="1" ht="13.5" hidden="1" customHeight="1" x14ac:dyDescent="0.15"/>
    <row r="117" s="389" customFormat="1" ht="13.5" hidden="1" customHeight="1" x14ac:dyDescent="0.15"/>
    <row r="118" s="389" customFormat="1" ht="13.5" hidden="1" customHeight="1" x14ac:dyDescent="0.15"/>
    <row r="119" s="389" customFormat="1" ht="13.5" hidden="1" customHeight="1" x14ac:dyDescent="0.15"/>
    <row r="120" s="389" customFormat="1" ht="13.5" hidden="1" customHeight="1" x14ac:dyDescent="0.15"/>
    <row r="121" s="389" customFormat="1" ht="13.5" hidden="1" customHeight="1" x14ac:dyDescent="0.15"/>
    <row r="122" s="389" customFormat="1" ht="13.5" hidden="1" customHeight="1" x14ac:dyDescent="0.15"/>
    <row r="123" s="389" customFormat="1" ht="13.5" hidden="1" customHeight="1" x14ac:dyDescent="0.15"/>
    <row r="124" s="389" customFormat="1" ht="13.5" hidden="1" customHeight="1" x14ac:dyDescent="0.15"/>
    <row r="125" s="389" customFormat="1" ht="13.5" hidden="1" customHeight="1" x14ac:dyDescent="0.15"/>
    <row r="126" s="389" customFormat="1" ht="13.5" hidden="1" customHeight="1" x14ac:dyDescent="0.15"/>
    <row r="127" s="389" customFormat="1" ht="13.5" hidden="1" customHeight="1" x14ac:dyDescent="0.15"/>
    <row r="128" s="389" customFormat="1" ht="13.5" hidden="1" customHeight="1" x14ac:dyDescent="0.15"/>
    <row r="129" s="389" customFormat="1" ht="13.5" hidden="1" customHeight="1" x14ac:dyDescent="0.15"/>
    <row r="130" s="389" customFormat="1" ht="13.5" hidden="1" customHeight="1" x14ac:dyDescent="0.15"/>
    <row r="131" s="389" customFormat="1" ht="13.5" hidden="1" customHeight="1" x14ac:dyDescent="0.15"/>
    <row r="132" s="389" customFormat="1" ht="13.5" hidden="1" customHeight="1" x14ac:dyDescent="0.15"/>
    <row r="133" s="389" customFormat="1" ht="13.5" hidden="1" customHeight="1" x14ac:dyDescent="0.15"/>
    <row r="134" s="389" customFormat="1" ht="13.5" hidden="1" customHeight="1" x14ac:dyDescent="0.15"/>
    <row r="135" s="389" customFormat="1" ht="13.5" hidden="1" customHeight="1" x14ac:dyDescent="0.15"/>
    <row r="136" s="389" customFormat="1" ht="13.5" hidden="1" customHeight="1" x14ac:dyDescent="0.15"/>
    <row r="137" s="389" customFormat="1" ht="13.5" hidden="1" customHeight="1" x14ac:dyDescent="0.15"/>
    <row r="138" s="389" customFormat="1" ht="13.5" hidden="1" customHeight="1" x14ac:dyDescent="0.15"/>
    <row r="139" s="389" customFormat="1" ht="13.5" hidden="1" customHeight="1" x14ac:dyDescent="0.15"/>
    <row r="140" s="389" customFormat="1" ht="13.5" hidden="1" customHeight="1" x14ac:dyDescent="0.15"/>
    <row r="141" s="389" customFormat="1" ht="13.5" hidden="1" customHeight="1" x14ac:dyDescent="0.15"/>
    <row r="142" s="389" customFormat="1" ht="13.5" hidden="1" customHeight="1" x14ac:dyDescent="0.15"/>
    <row r="143" s="389" customFormat="1" ht="13.5" hidden="1" customHeight="1" x14ac:dyDescent="0.15"/>
    <row r="144" s="389" customFormat="1" ht="13.5" hidden="1" customHeight="1" x14ac:dyDescent="0.15"/>
    <row r="145" s="389" customFormat="1" ht="13.5" hidden="1" customHeight="1" x14ac:dyDescent="0.15"/>
    <row r="146" s="389" customFormat="1" ht="13.5" hidden="1" customHeight="1" x14ac:dyDescent="0.15"/>
    <row r="147" s="389" customFormat="1" ht="13.5" hidden="1" customHeight="1" x14ac:dyDescent="0.15"/>
    <row r="148" s="389" customFormat="1" ht="13.5" hidden="1" customHeight="1" x14ac:dyDescent="0.15"/>
    <row r="149" s="389" customFormat="1" ht="13.5" hidden="1" customHeight="1" x14ac:dyDescent="0.15"/>
    <row r="150" s="389" customFormat="1" ht="13.5" hidden="1" customHeight="1" x14ac:dyDescent="0.15"/>
    <row r="151" s="389" customFormat="1" ht="13.5" hidden="1" customHeight="1" x14ac:dyDescent="0.15"/>
    <row r="152" s="389" customFormat="1" ht="13.5" hidden="1" customHeight="1" x14ac:dyDescent="0.15"/>
    <row r="153" s="389" customFormat="1" ht="13.5" hidden="1" customHeight="1" x14ac:dyDescent="0.15"/>
    <row r="154" s="389" customFormat="1" ht="13.5" hidden="1" customHeight="1" x14ac:dyDescent="0.15"/>
    <row r="155" s="389" customFormat="1" ht="13.5" hidden="1" customHeight="1" x14ac:dyDescent="0.15"/>
    <row r="156" s="389" customFormat="1" ht="13.5" hidden="1" customHeight="1" x14ac:dyDescent="0.15"/>
    <row r="157" s="389" customFormat="1" ht="13.5" hidden="1" customHeight="1" x14ac:dyDescent="0.15"/>
    <row r="158" s="389" customFormat="1" ht="13.5" hidden="1" customHeight="1" x14ac:dyDescent="0.15"/>
    <row r="159" s="389" customFormat="1" ht="13.5" hidden="1" customHeight="1" x14ac:dyDescent="0.15"/>
    <row r="160" s="389" customFormat="1" ht="13.5" hidden="1" customHeight="1" x14ac:dyDescent="0.15"/>
  </sheetData>
  <sheetProtection algorithmName="SHA-512" hashValue="T/mQafdrq68dAzObB0zgvKRKMJfJfn4Wxar4FOHX/MPnl+u1g3nodI8s1JwfknTPzmQ7E1d9oM4eNhmJjinVsA==" saltValue="V4meKoupXGvcHsEIjeQH6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1120C-93D7-4AA3-8075-B2DBA46606A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516</v>
      </c>
    </row>
  </sheetData>
  <sheetProtection algorithmName="SHA-512" hashValue="QaxLXuzuHHcl20C93+n8WU91QRLjxz+/TIRkLaBj01Y6FK17haLeDKh+KltotUOivIheq/5rFmWIsatuA4vwKg==" saltValue="CG0JVbPkqq+CwfqyjTxE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53A10-A806-43BD-A970-05EF293D732D}">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516</v>
      </c>
    </row>
  </sheetData>
  <sheetProtection algorithmName="SHA-512" hashValue="ZV+Wg8gt131cHjFZtHWl5mDTMLgcL/xoDdMYZdTjxJsH/Q5enrqblUgCs+82Y4HbBDtNrKgxo3OqNXMQ6AaGKg==" saltValue="9On8juB8tECakyofjMRUO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567</v>
      </c>
      <c r="G2" s="155"/>
      <c r="H2" s="156"/>
    </row>
    <row r="3" spans="1:8" x14ac:dyDescent="0.15">
      <c r="A3" s="152" t="s">
        <v>560</v>
      </c>
      <c r="B3" s="157"/>
      <c r="C3" s="158"/>
      <c r="D3" s="159">
        <v>511176</v>
      </c>
      <c r="E3" s="160"/>
      <c r="F3" s="161">
        <v>280458</v>
      </c>
      <c r="G3" s="162"/>
      <c r="H3" s="163"/>
    </row>
    <row r="4" spans="1:8" x14ac:dyDescent="0.15">
      <c r="A4" s="164"/>
      <c r="B4" s="165"/>
      <c r="C4" s="166"/>
      <c r="D4" s="167">
        <v>139868</v>
      </c>
      <c r="E4" s="168"/>
      <c r="F4" s="169">
        <v>127286</v>
      </c>
      <c r="G4" s="170"/>
      <c r="H4" s="171"/>
    </row>
    <row r="5" spans="1:8" x14ac:dyDescent="0.15">
      <c r="A5" s="152" t="s">
        <v>562</v>
      </c>
      <c r="B5" s="157"/>
      <c r="C5" s="158"/>
      <c r="D5" s="159">
        <v>818388</v>
      </c>
      <c r="E5" s="160"/>
      <c r="F5" s="161">
        <v>291945</v>
      </c>
      <c r="G5" s="162"/>
      <c r="H5" s="163"/>
    </row>
    <row r="6" spans="1:8" x14ac:dyDescent="0.15">
      <c r="A6" s="164"/>
      <c r="B6" s="165"/>
      <c r="C6" s="166"/>
      <c r="D6" s="167">
        <v>27230</v>
      </c>
      <c r="E6" s="168"/>
      <c r="F6" s="169">
        <v>127651</v>
      </c>
      <c r="G6" s="170"/>
      <c r="H6" s="171"/>
    </row>
    <row r="7" spans="1:8" x14ac:dyDescent="0.15">
      <c r="A7" s="152" t="s">
        <v>563</v>
      </c>
      <c r="B7" s="157"/>
      <c r="C7" s="158"/>
      <c r="D7" s="159">
        <v>732098</v>
      </c>
      <c r="E7" s="160"/>
      <c r="F7" s="161">
        <v>291173</v>
      </c>
      <c r="G7" s="162"/>
      <c r="H7" s="163"/>
    </row>
    <row r="8" spans="1:8" x14ac:dyDescent="0.15">
      <c r="A8" s="164"/>
      <c r="B8" s="165"/>
      <c r="C8" s="166"/>
      <c r="D8" s="167">
        <v>227521</v>
      </c>
      <c r="E8" s="168"/>
      <c r="F8" s="169">
        <v>119071</v>
      </c>
      <c r="G8" s="170"/>
      <c r="H8" s="171"/>
    </row>
    <row r="9" spans="1:8" x14ac:dyDescent="0.15">
      <c r="A9" s="152" t="s">
        <v>564</v>
      </c>
      <c r="B9" s="157"/>
      <c r="C9" s="158"/>
      <c r="D9" s="159">
        <v>549409</v>
      </c>
      <c r="E9" s="160"/>
      <c r="F9" s="161">
        <v>271581</v>
      </c>
      <c r="G9" s="162"/>
      <c r="H9" s="163"/>
    </row>
    <row r="10" spans="1:8" x14ac:dyDescent="0.15">
      <c r="A10" s="164"/>
      <c r="B10" s="165"/>
      <c r="C10" s="166"/>
      <c r="D10" s="167">
        <v>228944</v>
      </c>
      <c r="E10" s="168"/>
      <c r="F10" s="169">
        <v>117844</v>
      </c>
      <c r="G10" s="170"/>
      <c r="H10" s="171"/>
    </row>
    <row r="11" spans="1:8" x14ac:dyDescent="0.15">
      <c r="A11" s="152" t="s">
        <v>565</v>
      </c>
      <c r="B11" s="157"/>
      <c r="C11" s="158"/>
      <c r="D11" s="159">
        <v>767613</v>
      </c>
      <c r="E11" s="160"/>
      <c r="F11" s="161">
        <v>268375</v>
      </c>
      <c r="G11" s="162"/>
      <c r="H11" s="163"/>
    </row>
    <row r="12" spans="1:8" x14ac:dyDescent="0.15">
      <c r="A12" s="164"/>
      <c r="B12" s="165"/>
      <c r="C12" s="172"/>
      <c r="D12" s="167">
        <v>286238</v>
      </c>
      <c r="E12" s="168"/>
      <c r="F12" s="169">
        <v>119602</v>
      </c>
      <c r="G12" s="170"/>
      <c r="H12" s="171"/>
    </row>
    <row r="13" spans="1:8" x14ac:dyDescent="0.15">
      <c r="A13" s="152"/>
      <c r="B13" s="157"/>
      <c r="C13" s="173"/>
      <c r="D13" s="174">
        <v>675737</v>
      </c>
      <c r="E13" s="175"/>
      <c r="F13" s="176">
        <v>280706</v>
      </c>
      <c r="G13" s="177"/>
      <c r="H13" s="163"/>
    </row>
    <row r="14" spans="1:8" x14ac:dyDescent="0.15">
      <c r="A14" s="164"/>
      <c r="B14" s="165"/>
      <c r="C14" s="166"/>
      <c r="D14" s="167">
        <v>181960</v>
      </c>
      <c r="E14" s="168"/>
      <c r="F14" s="169">
        <v>122291</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8.24</v>
      </c>
      <c r="C19" s="178">
        <f>ROUND(VALUE(SUBSTITUTE(実質収支比率等に係る経年分析!G$48,"▲","-")),2)</f>
        <v>7.9</v>
      </c>
      <c r="D19" s="178">
        <f>ROUND(VALUE(SUBSTITUTE(実質収支比率等に係る経年分析!H$48,"▲","-")),2)</f>
        <v>7.3</v>
      </c>
      <c r="E19" s="178">
        <f>ROUND(VALUE(SUBSTITUTE(実質収支比率等に係る経年分析!I$48,"▲","-")),2)</f>
        <v>8.56</v>
      </c>
      <c r="F19" s="178">
        <f>ROUND(VALUE(SUBSTITUTE(実質収支比率等に係る経年分析!J$48,"▲","-")),2)</f>
        <v>10.57</v>
      </c>
    </row>
    <row r="20" spans="1:11" x14ac:dyDescent="0.15">
      <c r="A20" s="178" t="s">
        <v>55</v>
      </c>
      <c r="B20" s="178">
        <f>ROUND(VALUE(SUBSTITUTE(実質収支比率等に係る経年分析!F$47,"▲","-")),2)</f>
        <v>60.97</v>
      </c>
      <c r="C20" s="178">
        <f>ROUND(VALUE(SUBSTITUTE(実質収支比率等に係る経年分析!G$47,"▲","-")),2)</f>
        <v>56.13</v>
      </c>
      <c r="D20" s="178">
        <f>ROUND(VALUE(SUBSTITUTE(実質収支比率等に係る経年分析!H$47,"▲","-")),2)</f>
        <v>41.71</v>
      </c>
      <c r="E20" s="178">
        <f>ROUND(VALUE(SUBSTITUTE(実質収支比率等に係る経年分析!I$47,"▲","-")),2)</f>
        <v>26.69</v>
      </c>
      <c r="F20" s="178">
        <f>ROUND(VALUE(SUBSTITUTE(実質収支比率等に係る経年分析!J$47,"▲","-")),2)</f>
        <v>14.65</v>
      </c>
    </row>
    <row r="21" spans="1:11" x14ac:dyDescent="0.15">
      <c r="A21" s="178" t="s">
        <v>56</v>
      </c>
      <c r="B21" s="178">
        <f>IF(ISNUMBER(VALUE(SUBSTITUTE(実質収支比率等に係る経年分析!F$49,"▲","-"))),ROUND(VALUE(SUBSTITUTE(実質収支比率等に係る経年分析!F$49,"▲","-")),2),NA())</f>
        <v>2.95</v>
      </c>
      <c r="C21" s="178">
        <f>IF(ISNUMBER(VALUE(SUBSTITUTE(実質収支比率等に係る経年分析!G$49,"▲","-"))),ROUND(VALUE(SUBSTITUTE(実質収支比率等に係る経年分析!G$49,"▲","-")),2),NA())</f>
        <v>-5.25</v>
      </c>
      <c r="D21" s="178">
        <f>IF(ISNUMBER(VALUE(SUBSTITUTE(実質収支比率等に係る経年分析!H$49,"▲","-"))),ROUND(VALUE(SUBSTITUTE(実質収支比率等に係る経年分析!H$49,"▲","-")),2),NA())</f>
        <v>1.73</v>
      </c>
      <c r="E21" s="178">
        <f>IF(ISNUMBER(VALUE(SUBSTITUTE(実質収支比率等に係る経年分析!I$49,"▲","-"))),ROUND(VALUE(SUBSTITUTE(実質収支比率等に係る経年分析!I$49,"▲","-")),2),NA())</f>
        <v>-13.52</v>
      </c>
      <c r="F21" s="178">
        <f>IF(ISNUMBER(VALUE(SUBSTITUTE(実質収支比率等に係る経年分析!J$49,"▲","-"))),ROUND(VALUE(SUBSTITUTE(実質収支比率等に係る経年分析!J$49,"▲","-")),2),NA())</f>
        <v>-9.61</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str">
        <f>IF(連結実質赤字比率に係る赤字・黒字の構成分析!C$40="",NA(),連結実質赤字比率に係る赤字・黒字の構成分析!C$40)</f>
        <v>下水道事業特別会計</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簡易水道事業特別会計</v>
      </c>
      <c r="B31" s="179" t="e">
        <f>IF(ROUND(VALUE(SUBSTITUTE(連結実質赤字比率に係る赤字・黒字の構成分析!F$39,"▲", "-")), 2) &lt; 0, ABS(ROUND(VALUE(SUBSTITUTE(連結実質赤字比率に係る赤字・黒字の構成分析!F$39,"▲", "-")), 2)), NA())</f>
        <v>#VALUE!</v>
      </c>
      <c r="C31" s="179" t="e">
        <f>IF(ROUND(VALUE(SUBSTITUTE(連結実質赤字比率に係る赤字・黒字の構成分析!F$39,"▲", "-")), 2) &gt;= 0, ABS(ROUND(VALUE(SUBSTITUTE(連結実質赤字比率に係る赤字・黒字の構成分析!F$39,"▲", "-")), 2)), NA())</f>
        <v>#VALUE!</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v>
      </c>
    </row>
    <row r="32" spans="1:11" x14ac:dyDescent="0.15">
      <c r="A32" s="179" t="str">
        <f>IF(連結実質赤字比率に係る赤字・黒字の構成分析!C$38="",NA(),連結実質赤字比率に係る赤字・黒字の構成分析!C$38)</f>
        <v>後期高齢者医療事業特別会計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v>
      </c>
    </row>
    <row r="33" spans="1:16" x14ac:dyDescent="0.15">
      <c r="A33" s="179" t="str">
        <f>IF(連結実質赤字比率に係る赤字・黒字の構成分析!C$37="",NA(),連結実質赤字比率に係る赤字・黒字の構成分析!C$37)</f>
        <v>国民健康保険知夫村歯科診療所事業特別会計</v>
      </c>
      <c r="B33" s="179" t="e">
        <f>IF(ROUND(VALUE(SUBSTITUTE(連結実質赤字比率に係る赤字・黒字の構成分析!F$37,"▲", "-")), 2) &lt; 0, ABS(ROUND(VALUE(SUBSTITUTE(連結実質赤字比率に係る赤字・黒字の構成分析!F$37,"▲", "-")), 2)), NA())</f>
        <v>#VALUE!</v>
      </c>
      <c r="C33" s="179" t="e">
        <f>IF(ROUND(VALUE(SUBSTITUTE(連結実質赤字比率に係る赤字・黒字の構成分析!F$37,"▲", "-")), 2) &gt;= 0, ABS(ROUND(VALUE(SUBSTITUTE(連結実質赤字比率に係る赤字・黒字の構成分析!F$37,"▲", "-")), 2)), NA())</f>
        <v>#VALUE!</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v>
      </c>
    </row>
    <row r="34" spans="1:16" x14ac:dyDescent="0.15">
      <c r="A34" s="179" t="str">
        <f>IF(連結実質赤字比率に係る赤字・黒字の構成分析!C$36="",NA(),連結実質赤字比率に係る赤字・黒字の構成分析!C$36)</f>
        <v>国民健康保険知夫村診療所事業特別会計</v>
      </c>
      <c r="B34" s="179" t="e">
        <f>IF(ROUND(VALUE(SUBSTITUTE(連結実質赤字比率に係る赤字・黒字の構成分析!F$36,"▲", "-")), 2) &lt; 0, ABS(ROUND(VALUE(SUBSTITUTE(連結実質赤字比率に係る赤字・黒字の構成分析!F$36,"▲", "-")), 2)), NA())</f>
        <v>#VALUE!</v>
      </c>
      <c r="C34" s="179" t="e">
        <f>IF(ROUND(VALUE(SUBSTITUTE(連結実質赤字比率に係る赤字・黒字の構成分析!F$36,"▲", "-")), 2) &gt;= 0, ABS(ROUND(VALUE(SUBSTITUTE(連結実質赤字比率に係る赤字・黒字の構成分析!F$36,"▲", "-")), 2)), NA())</f>
        <v>#VALUE!</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v>
      </c>
    </row>
    <row r="35" spans="1:16" x14ac:dyDescent="0.15">
      <c r="A35" s="179" t="str">
        <f>IF(連結実質赤字比率に係る赤字・黒字の構成分析!C$35="",NA(),連結実質赤字比率に係る赤字・黒字の構成分析!C$35)</f>
        <v>国民健康保険特別会計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0</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0</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2.48</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1.22</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0.5</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8.24</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7.89</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7.29</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8.56</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10.57</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166</v>
      </c>
      <c r="E42" s="180"/>
      <c r="F42" s="180"/>
      <c r="G42" s="180">
        <f>'実質公債費比率（分子）の構造'!L$52</f>
        <v>172</v>
      </c>
      <c r="H42" s="180"/>
      <c r="I42" s="180"/>
      <c r="J42" s="180">
        <f>'実質公債費比率（分子）の構造'!M$52</f>
        <v>223</v>
      </c>
      <c r="K42" s="180"/>
      <c r="L42" s="180"/>
      <c r="M42" s="180">
        <f>'実質公債費比率（分子）の構造'!N$52</f>
        <v>234</v>
      </c>
      <c r="N42" s="180"/>
      <c r="O42" s="180"/>
      <c r="P42" s="180">
        <f>'実質公債費比率（分子）の構造'!O$52</f>
        <v>230</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66</v>
      </c>
      <c r="B45" s="180">
        <f>'実質公債費比率（分子）の構造'!K$49</f>
        <v>2</v>
      </c>
      <c r="C45" s="180"/>
      <c r="D45" s="180"/>
      <c r="E45" s="180">
        <f>'実質公債費比率（分子）の構造'!L$49</f>
        <v>2</v>
      </c>
      <c r="F45" s="180"/>
      <c r="G45" s="180"/>
      <c r="H45" s="180">
        <f>'実質公債費比率（分子）の構造'!M$49</f>
        <v>2</v>
      </c>
      <c r="I45" s="180"/>
      <c r="J45" s="180"/>
      <c r="K45" s="180">
        <f>'実質公債費比率（分子）の構造'!N$49</f>
        <v>3</v>
      </c>
      <c r="L45" s="180"/>
      <c r="M45" s="180"/>
      <c r="N45" s="180">
        <f>'実質公債費比率（分子）の構造'!O$49</f>
        <v>3</v>
      </c>
      <c r="O45" s="180"/>
      <c r="P45" s="180"/>
    </row>
    <row r="46" spans="1:16" x14ac:dyDescent="0.15">
      <c r="A46" s="180" t="s">
        <v>67</v>
      </c>
      <c r="B46" s="180">
        <f>'実質公債費比率（分子）の構造'!K$48</f>
        <v>60</v>
      </c>
      <c r="C46" s="180"/>
      <c r="D46" s="180"/>
      <c r="E46" s="180">
        <f>'実質公債費比率（分子）の構造'!L$48</f>
        <v>55</v>
      </c>
      <c r="F46" s="180"/>
      <c r="G46" s="180"/>
      <c r="H46" s="180">
        <f>'実質公債費比率（分子）の構造'!M$48</f>
        <v>66</v>
      </c>
      <c r="I46" s="180"/>
      <c r="J46" s="180"/>
      <c r="K46" s="180">
        <f>'実質公債費比率（分子）の構造'!N$48</f>
        <v>52</v>
      </c>
      <c r="L46" s="180"/>
      <c r="M46" s="180"/>
      <c r="N46" s="180">
        <f>'実質公債費比率（分子）の構造'!O$48</f>
        <v>49</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173</v>
      </c>
      <c r="C49" s="180"/>
      <c r="D49" s="180"/>
      <c r="E49" s="180">
        <f>'実質公債費比率（分子）の構造'!L$45</f>
        <v>183</v>
      </c>
      <c r="F49" s="180"/>
      <c r="G49" s="180"/>
      <c r="H49" s="180">
        <f>'実質公債費比率（分子）の構造'!M$45</f>
        <v>243</v>
      </c>
      <c r="I49" s="180"/>
      <c r="J49" s="180"/>
      <c r="K49" s="180">
        <f>'実質公債費比率（分子）の構造'!N$45</f>
        <v>240</v>
      </c>
      <c r="L49" s="180"/>
      <c r="M49" s="180"/>
      <c r="N49" s="180">
        <f>'実質公債費比率（分子）の構造'!O$45</f>
        <v>236</v>
      </c>
      <c r="O49" s="180"/>
      <c r="P49" s="180"/>
    </row>
    <row r="50" spans="1:16" x14ac:dyDescent="0.15">
      <c r="A50" s="180" t="s">
        <v>71</v>
      </c>
      <c r="B50" s="180" t="e">
        <f>NA()</f>
        <v>#N/A</v>
      </c>
      <c r="C50" s="180">
        <f>IF(ISNUMBER('実質公債費比率（分子）の構造'!K$53),'実質公債費比率（分子）の構造'!K$53,NA())</f>
        <v>69</v>
      </c>
      <c r="D50" s="180" t="e">
        <f>NA()</f>
        <v>#N/A</v>
      </c>
      <c r="E50" s="180" t="e">
        <f>NA()</f>
        <v>#N/A</v>
      </c>
      <c r="F50" s="180">
        <f>IF(ISNUMBER('実質公債費比率（分子）の構造'!L$53),'実質公債費比率（分子）の構造'!L$53,NA())</f>
        <v>68</v>
      </c>
      <c r="G50" s="180" t="e">
        <f>NA()</f>
        <v>#N/A</v>
      </c>
      <c r="H50" s="180" t="e">
        <f>NA()</f>
        <v>#N/A</v>
      </c>
      <c r="I50" s="180">
        <f>IF(ISNUMBER('実質公債費比率（分子）の構造'!M$53),'実質公債費比率（分子）の構造'!M$53,NA())</f>
        <v>88</v>
      </c>
      <c r="J50" s="180" t="e">
        <f>NA()</f>
        <v>#N/A</v>
      </c>
      <c r="K50" s="180" t="e">
        <f>NA()</f>
        <v>#N/A</v>
      </c>
      <c r="L50" s="180">
        <f>IF(ISNUMBER('実質公債費比率（分子）の構造'!N$53),'実質公債費比率（分子）の構造'!N$53,NA())</f>
        <v>61</v>
      </c>
      <c r="M50" s="180" t="e">
        <f>NA()</f>
        <v>#N/A</v>
      </c>
      <c r="N50" s="180" t="e">
        <f>NA()</f>
        <v>#N/A</v>
      </c>
      <c r="O50" s="180">
        <f>IF(ISNUMBER('実質公債費比率（分子）の構造'!O$53),'実質公債費比率（分子）の構造'!O$53,NA())</f>
        <v>58</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1923</v>
      </c>
      <c r="E56" s="179"/>
      <c r="F56" s="179"/>
      <c r="G56" s="179">
        <f>'将来負担比率（分子）の構造'!J$52</f>
        <v>2077</v>
      </c>
      <c r="H56" s="179"/>
      <c r="I56" s="179"/>
      <c r="J56" s="179">
        <f>'将来負担比率（分子）の構造'!K$52</f>
        <v>2200</v>
      </c>
      <c r="K56" s="179"/>
      <c r="L56" s="179"/>
      <c r="M56" s="179">
        <f>'将来負担比率（分子）の構造'!L$52</f>
        <v>2340</v>
      </c>
      <c r="N56" s="179"/>
      <c r="O56" s="179"/>
      <c r="P56" s="179">
        <f>'将来負担比率（分子）の構造'!M$52</f>
        <v>2484</v>
      </c>
    </row>
    <row r="57" spans="1:16" x14ac:dyDescent="0.15">
      <c r="A57" s="179" t="s">
        <v>42</v>
      </c>
      <c r="B57" s="179"/>
      <c r="C57" s="179"/>
      <c r="D57" s="179">
        <f>'将来負担比率（分子）の構造'!I$51</f>
        <v>104</v>
      </c>
      <c r="E57" s="179"/>
      <c r="F57" s="179"/>
      <c r="G57" s="179">
        <f>'将来負担比率（分子）の構造'!J$51</f>
        <v>150</v>
      </c>
      <c r="H57" s="179"/>
      <c r="I57" s="179"/>
      <c r="J57" s="179">
        <f>'将来負担比率（分子）の構造'!K$51</f>
        <v>145</v>
      </c>
      <c r="K57" s="179"/>
      <c r="L57" s="179"/>
      <c r="M57" s="179">
        <f>'将来負担比率（分子）の構造'!L$51</f>
        <v>139</v>
      </c>
      <c r="N57" s="179"/>
      <c r="O57" s="179"/>
      <c r="P57" s="179">
        <f>'将来負担比率（分子）の構造'!M$51</f>
        <v>155</v>
      </c>
    </row>
    <row r="58" spans="1:16" x14ac:dyDescent="0.15">
      <c r="A58" s="179" t="s">
        <v>41</v>
      </c>
      <c r="B58" s="179"/>
      <c r="C58" s="179"/>
      <c r="D58" s="179">
        <f>'将来負担比率（分子）の構造'!I$50</f>
        <v>1033</v>
      </c>
      <c r="E58" s="179"/>
      <c r="F58" s="179"/>
      <c r="G58" s="179">
        <f>'将来負担比率（分子）の構造'!J$50</f>
        <v>1027</v>
      </c>
      <c r="H58" s="179"/>
      <c r="I58" s="179"/>
      <c r="J58" s="179">
        <f>'将来負担比率（分子）の構造'!K$50</f>
        <v>881</v>
      </c>
      <c r="K58" s="179"/>
      <c r="L58" s="179"/>
      <c r="M58" s="179">
        <f>'将来負担比率（分子）の構造'!L$50</f>
        <v>792</v>
      </c>
      <c r="N58" s="179"/>
      <c r="O58" s="179"/>
      <c r="P58" s="179">
        <f>'将来負担比率（分子）の構造'!M$50</f>
        <v>700</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169</v>
      </c>
      <c r="C62" s="179"/>
      <c r="D62" s="179"/>
      <c r="E62" s="179">
        <f>'将来負担比率（分子）の構造'!J$45</f>
        <v>157</v>
      </c>
      <c r="F62" s="179"/>
      <c r="G62" s="179"/>
      <c r="H62" s="179">
        <f>'将来負担比率（分子）の構造'!K$45</f>
        <v>152</v>
      </c>
      <c r="I62" s="179"/>
      <c r="J62" s="179"/>
      <c r="K62" s="179">
        <f>'将来負担比率（分子）の構造'!L$45</f>
        <v>146</v>
      </c>
      <c r="L62" s="179"/>
      <c r="M62" s="179"/>
      <c r="N62" s="179">
        <f>'将来負担比率（分子）の構造'!M$45</f>
        <v>128</v>
      </c>
      <c r="O62" s="179"/>
      <c r="P62" s="179"/>
    </row>
    <row r="63" spans="1:16" x14ac:dyDescent="0.15">
      <c r="A63" s="179" t="s">
        <v>34</v>
      </c>
      <c r="B63" s="179">
        <f>'将来負担比率（分子）の構造'!I$44</f>
        <v>31</v>
      </c>
      <c r="C63" s="179"/>
      <c r="D63" s="179"/>
      <c r="E63" s="179">
        <f>'将来負担比率（分子）の構造'!J$44</f>
        <v>30</v>
      </c>
      <c r="F63" s="179"/>
      <c r="G63" s="179"/>
      <c r="H63" s="179">
        <f>'将来負担比率（分子）の構造'!K$44</f>
        <v>29</v>
      </c>
      <c r="I63" s="179"/>
      <c r="J63" s="179"/>
      <c r="K63" s="179">
        <f>'将来負担比率（分子）の構造'!L$44</f>
        <v>27</v>
      </c>
      <c r="L63" s="179"/>
      <c r="M63" s="179"/>
      <c r="N63" s="179">
        <f>'将来負担比率（分子）の構造'!M$44</f>
        <v>25</v>
      </c>
      <c r="O63" s="179"/>
      <c r="P63" s="179"/>
    </row>
    <row r="64" spans="1:16" x14ac:dyDescent="0.15">
      <c r="A64" s="179" t="s">
        <v>33</v>
      </c>
      <c r="B64" s="179">
        <f>'将来負担比率（分子）の構造'!I$43</f>
        <v>677</v>
      </c>
      <c r="C64" s="179"/>
      <c r="D64" s="179"/>
      <c r="E64" s="179">
        <f>'将来負担比率（分子）の構造'!J$43</f>
        <v>651</v>
      </c>
      <c r="F64" s="179"/>
      <c r="G64" s="179"/>
      <c r="H64" s="179">
        <f>'将来負担比率（分子）の構造'!K$43</f>
        <v>690</v>
      </c>
      <c r="I64" s="179"/>
      <c r="J64" s="179"/>
      <c r="K64" s="179">
        <f>'将来負担比率（分子）の構造'!L$43</f>
        <v>773</v>
      </c>
      <c r="L64" s="179"/>
      <c r="M64" s="179"/>
      <c r="N64" s="179">
        <f>'将来負担比率（分子）の構造'!M$43</f>
        <v>745</v>
      </c>
      <c r="O64" s="179"/>
      <c r="P64" s="179"/>
    </row>
    <row r="65" spans="1:16" x14ac:dyDescent="0.15">
      <c r="A65" s="179" t="s">
        <v>32</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2198</v>
      </c>
      <c r="C66" s="179"/>
      <c r="D66" s="179"/>
      <c r="E66" s="179">
        <f>'将来負担比率（分子）の構造'!J$41</f>
        <v>2464</v>
      </c>
      <c r="F66" s="179"/>
      <c r="G66" s="179"/>
      <c r="H66" s="179">
        <f>'将来負担比率（分子）の構造'!K$41</f>
        <v>2534</v>
      </c>
      <c r="I66" s="179"/>
      <c r="J66" s="179"/>
      <c r="K66" s="179">
        <f>'将来負担比率（分子）の構造'!L$41</f>
        <v>2682</v>
      </c>
      <c r="L66" s="179"/>
      <c r="M66" s="179"/>
      <c r="N66" s="179">
        <f>'将来負担比率（分子）の構造'!M$41</f>
        <v>2912</v>
      </c>
      <c r="O66" s="179"/>
      <c r="P66" s="179"/>
    </row>
    <row r="67" spans="1:16" x14ac:dyDescent="0.15">
      <c r="A67" s="179" t="s">
        <v>75</v>
      </c>
      <c r="B67" s="179" t="e">
        <f>NA()</f>
        <v>#N/A</v>
      </c>
      <c r="C67" s="179">
        <f>IF(ISNUMBER('将来負担比率（分子）の構造'!I$53), IF('将来負担比率（分子）の構造'!I$53 &lt; 0, 0, '将来負担比率（分子）の構造'!I$53), NA())</f>
        <v>16</v>
      </c>
      <c r="D67" s="179" t="e">
        <f>NA()</f>
        <v>#N/A</v>
      </c>
      <c r="E67" s="179" t="e">
        <f>NA()</f>
        <v>#N/A</v>
      </c>
      <c r="F67" s="179">
        <f>IF(ISNUMBER('将来負担比率（分子）の構造'!J$53), IF('将来負担比率（分子）の構造'!J$53 &lt; 0, 0, '将来負担比率（分子）の構造'!J$53), NA())</f>
        <v>50</v>
      </c>
      <c r="G67" s="179" t="e">
        <f>NA()</f>
        <v>#N/A</v>
      </c>
      <c r="H67" s="179" t="e">
        <f>NA()</f>
        <v>#N/A</v>
      </c>
      <c r="I67" s="179">
        <f>IF(ISNUMBER('将来負担比率（分子）の構造'!K$53), IF('将来負担比率（分子）の構造'!K$53 &lt; 0, 0, '将来負担比率（分子）の構造'!K$53), NA())</f>
        <v>178</v>
      </c>
      <c r="J67" s="179" t="e">
        <f>NA()</f>
        <v>#N/A</v>
      </c>
      <c r="K67" s="179" t="e">
        <f>NA()</f>
        <v>#N/A</v>
      </c>
      <c r="L67" s="179">
        <f>IF(ISNUMBER('将来負担比率（分子）の構造'!L$53), IF('将来負担比率（分子）の構造'!L$53 &lt; 0, 0, '将来負担比率（分子）の構造'!L$53), NA())</f>
        <v>356</v>
      </c>
      <c r="M67" s="179" t="e">
        <f>NA()</f>
        <v>#N/A</v>
      </c>
      <c r="N67" s="179" t="e">
        <f>NA()</f>
        <v>#N/A</v>
      </c>
      <c r="O67" s="179">
        <f>IF(ISNUMBER('将来負担比率（分子）の構造'!M$53), IF('将来負担比率（分子）の構造'!M$53 &lt; 0, 0, '将来負担比率（分子）の構造'!M$53), NA())</f>
        <v>470</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336</v>
      </c>
      <c r="C72" s="183">
        <f>基金残高に係る経年分析!G55</f>
        <v>216</v>
      </c>
      <c r="D72" s="183">
        <f>基金残高に係る経年分析!H55</f>
        <v>120</v>
      </c>
    </row>
    <row r="73" spans="1:16" x14ac:dyDescent="0.15">
      <c r="A73" s="182" t="s">
        <v>78</v>
      </c>
      <c r="B73" s="183">
        <f>基金残高に係る経年分析!F56</f>
        <v>315</v>
      </c>
      <c r="C73" s="183">
        <f>基金残高に係る経年分析!G56</f>
        <v>326</v>
      </c>
      <c r="D73" s="183">
        <f>基金残高に係る経年分析!H56</f>
        <v>327</v>
      </c>
    </row>
    <row r="74" spans="1:16" x14ac:dyDescent="0.15">
      <c r="A74" s="182" t="s">
        <v>79</v>
      </c>
      <c r="B74" s="183">
        <f>基金残高に係る経年分析!F57</f>
        <v>95</v>
      </c>
      <c r="C74" s="183">
        <f>基金残高に係る経年分析!G57</f>
        <v>115</v>
      </c>
      <c r="D74" s="183">
        <f>基金残高に係る経年分析!H57</f>
        <v>118</v>
      </c>
    </row>
  </sheetData>
  <sheetProtection algorithmName="SHA-512" hashValue="nzEsD5OcwR8uVUCwkzH+QDm5TnIkqCSGomNQysQLNqY9cvOAoIhZJAy++/4BKnJu0uD3WlfsVAnEnTw6GdarBQ==" saltValue="r2cmmXAc9U3mh2wD5+1Y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60" t="s">
        <v>213</v>
      </c>
      <c r="DI1" s="661"/>
      <c r="DJ1" s="661"/>
      <c r="DK1" s="661"/>
      <c r="DL1" s="661"/>
      <c r="DM1" s="661"/>
      <c r="DN1" s="662"/>
      <c r="DO1" s="224"/>
      <c r="DP1" s="660" t="s">
        <v>214</v>
      </c>
      <c r="DQ1" s="661"/>
      <c r="DR1" s="661"/>
      <c r="DS1" s="661"/>
      <c r="DT1" s="661"/>
      <c r="DU1" s="661"/>
      <c r="DV1" s="661"/>
      <c r="DW1" s="661"/>
      <c r="DX1" s="661"/>
      <c r="DY1" s="661"/>
      <c r="DZ1" s="661"/>
      <c r="EA1" s="661"/>
      <c r="EB1" s="661"/>
      <c r="EC1" s="662"/>
      <c r="ED1" s="222"/>
      <c r="EE1" s="222"/>
      <c r="EF1" s="222"/>
      <c r="EG1" s="222"/>
      <c r="EH1" s="222"/>
      <c r="EI1" s="222"/>
      <c r="EJ1" s="222"/>
      <c r="EK1" s="222"/>
      <c r="EL1" s="222"/>
      <c r="EM1" s="222"/>
    </row>
    <row r="2" spans="2:143" ht="22.5" customHeight="1" x14ac:dyDescent="0.15">
      <c r="B2" s="225" t="s">
        <v>215</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63" t="s">
        <v>216</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217</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66" t="s">
        <v>218</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3" t="s">
        <v>1</v>
      </c>
      <c r="C4" s="664"/>
      <c r="D4" s="664"/>
      <c r="E4" s="664"/>
      <c r="F4" s="664"/>
      <c r="G4" s="664"/>
      <c r="H4" s="664"/>
      <c r="I4" s="664"/>
      <c r="J4" s="664"/>
      <c r="K4" s="664"/>
      <c r="L4" s="664"/>
      <c r="M4" s="664"/>
      <c r="N4" s="664"/>
      <c r="O4" s="664"/>
      <c r="P4" s="664"/>
      <c r="Q4" s="665"/>
      <c r="R4" s="663" t="s">
        <v>219</v>
      </c>
      <c r="S4" s="664"/>
      <c r="T4" s="664"/>
      <c r="U4" s="664"/>
      <c r="V4" s="664"/>
      <c r="W4" s="664"/>
      <c r="X4" s="664"/>
      <c r="Y4" s="665"/>
      <c r="Z4" s="663" t="s">
        <v>220</v>
      </c>
      <c r="AA4" s="664"/>
      <c r="AB4" s="664"/>
      <c r="AC4" s="665"/>
      <c r="AD4" s="663" t="s">
        <v>221</v>
      </c>
      <c r="AE4" s="664"/>
      <c r="AF4" s="664"/>
      <c r="AG4" s="664"/>
      <c r="AH4" s="664"/>
      <c r="AI4" s="664"/>
      <c r="AJ4" s="664"/>
      <c r="AK4" s="665"/>
      <c r="AL4" s="663" t="s">
        <v>220</v>
      </c>
      <c r="AM4" s="664"/>
      <c r="AN4" s="664"/>
      <c r="AO4" s="665"/>
      <c r="AP4" s="669" t="s">
        <v>222</v>
      </c>
      <c r="AQ4" s="669"/>
      <c r="AR4" s="669"/>
      <c r="AS4" s="669"/>
      <c r="AT4" s="669"/>
      <c r="AU4" s="669"/>
      <c r="AV4" s="669"/>
      <c r="AW4" s="669"/>
      <c r="AX4" s="669"/>
      <c r="AY4" s="669"/>
      <c r="AZ4" s="669"/>
      <c r="BA4" s="669"/>
      <c r="BB4" s="669"/>
      <c r="BC4" s="669"/>
      <c r="BD4" s="669"/>
      <c r="BE4" s="669"/>
      <c r="BF4" s="669"/>
      <c r="BG4" s="669" t="s">
        <v>223</v>
      </c>
      <c r="BH4" s="669"/>
      <c r="BI4" s="669"/>
      <c r="BJ4" s="669"/>
      <c r="BK4" s="669"/>
      <c r="BL4" s="669"/>
      <c r="BM4" s="669"/>
      <c r="BN4" s="669"/>
      <c r="BO4" s="669" t="s">
        <v>220</v>
      </c>
      <c r="BP4" s="669"/>
      <c r="BQ4" s="669"/>
      <c r="BR4" s="669"/>
      <c r="BS4" s="669" t="s">
        <v>224</v>
      </c>
      <c r="BT4" s="669"/>
      <c r="BU4" s="669"/>
      <c r="BV4" s="669"/>
      <c r="BW4" s="669"/>
      <c r="BX4" s="669"/>
      <c r="BY4" s="669"/>
      <c r="BZ4" s="669"/>
      <c r="CA4" s="669"/>
      <c r="CB4" s="669"/>
      <c r="CD4" s="666" t="s">
        <v>225</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s="228" customFormat="1" ht="11.25" customHeight="1" x14ac:dyDescent="0.15">
      <c r="B5" s="670" t="s">
        <v>226</v>
      </c>
      <c r="C5" s="671"/>
      <c r="D5" s="671"/>
      <c r="E5" s="671"/>
      <c r="F5" s="671"/>
      <c r="G5" s="671"/>
      <c r="H5" s="671"/>
      <c r="I5" s="671"/>
      <c r="J5" s="671"/>
      <c r="K5" s="671"/>
      <c r="L5" s="671"/>
      <c r="M5" s="671"/>
      <c r="N5" s="671"/>
      <c r="O5" s="671"/>
      <c r="P5" s="671"/>
      <c r="Q5" s="672"/>
      <c r="R5" s="673">
        <v>51830</v>
      </c>
      <c r="S5" s="674"/>
      <c r="T5" s="674"/>
      <c r="U5" s="674"/>
      <c r="V5" s="674"/>
      <c r="W5" s="674"/>
      <c r="X5" s="674"/>
      <c r="Y5" s="675"/>
      <c r="Z5" s="676">
        <v>2.5</v>
      </c>
      <c r="AA5" s="676"/>
      <c r="AB5" s="676"/>
      <c r="AC5" s="676"/>
      <c r="AD5" s="677">
        <v>51830</v>
      </c>
      <c r="AE5" s="677"/>
      <c r="AF5" s="677"/>
      <c r="AG5" s="677"/>
      <c r="AH5" s="677"/>
      <c r="AI5" s="677"/>
      <c r="AJ5" s="677"/>
      <c r="AK5" s="677"/>
      <c r="AL5" s="678">
        <v>6.5</v>
      </c>
      <c r="AM5" s="679"/>
      <c r="AN5" s="679"/>
      <c r="AO5" s="680"/>
      <c r="AP5" s="670" t="s">
        <v>227</v>
      </c>
      <c r="AQ5" s="671"/>
      <c r="AR5" s="671"/>
      <c r="AS5" s="671"/>
      <c r="AT5" s="671"/>
      <c r="AU5" s="671"/>
      <c r="AV5" s="671"/>
      <c r="AW5" s="671"/>
      <c r="AX5" s="671"/>
      <c r="AY5" s="671"/>
      <c r="AZ5" s="671"/>
      <c r="BA5" s="671"/>
      <c r="BB5" s="671"/>
      <c r="BC5" s="671"/>
      <c r="BD5" s="671"/>
      <c r="BE5" s="671"/>
      <c r="BF5" s="672"/>
      <c r="BG5" s="684">
        <v>51830</v>
      </c>
      <c r="BH5" s="685"/>
      <c r="BI5" s="685"/>
      <c r="BJ5" s="685"/>
      <c r="BK5" s="685"/>
      <c r="BL5" s="685"/>
      <c r="BM5" s="685"/>
      <c r="BN5" s="686"/>
      <c r="BO5" s="687">
        <v>100</v>
      </c>
      <c r="BP5" s="687"/>
      <c r="BQ5" s="687"/>
      <c r="BR5" s="687"/>
      <c r="BS5" s="688" t="s">
        <v>128</v>
      </c>
      <c r="BT5" s="688"/>
      <c r="BU5" s="688"/>
      <c r="BV5" s="688"/>
      <c r="BW5" s="688"/>
      <c r="BX5" s="688"/>
      <c r="BY5" s="688"/>
      <c r="BZ5" s="688"/>
      <c r="CA5" s="688"/>
      <c r="CB5" s="692"/>
      <c r="CD5" s="666" t="s">
        <v>222</v>
      </c>
      <c r="CE5" s="667"/>
      <c r="CF5" s="667"/>
      <c r="CG5" s="667"/>
      <c r="CH5" s="667"/>
      <c r="CI5" s="667"/>
      <c r="CJ5" s="667"/>
      <c r="CK5" s="667"/>
      <c r="CL5" s="667"/>
      <c r="CM5" s="667"/>
      <c r="CN5" s="667"/>
      <c r="CO5" s="667"/>
      <c r="CP5" s="667"/>
      <c r="CQ5" s="668"/>
      <c r="CR5" s="666" t="s">
        <v>228</v>
      </c>
      <c r="CS5" s="667"/>
      <c r="CT5" s="667"/>
      <c r="CU5" s="667"/>
      <c r="CV5" s="667"/>
      <c r="CW5" s="667"/>
      <c r="CX5" s="667"/>
      <c r="CY5" s="668"/>
      <c r="CZ5" s="666" t="s">
        <v>220</v>
      </c>
      <c r="DA5" s="667"/>
      <c r="DB5" s="667"/>
      <c r="DC5" s="668"/>
      <c r="DD5" s="666" t="s">
        <v>229</v>
      </c>
      <c r="DE5" s="667"/>
      <c r="DF5" s="667"/>
      <c r="DG5" s="667"/>
      <c r="DH5" s="667"/>
      <c r="DI5" s="667"/>
      <c r="DJ5" s="667"/>
      <c r="DK5" s="667"/>
      <c r="DL5" s="667"/>
      <c r="DM5" s="667"/>
      <c r="DN5" s="667"/>
      <c r="DO5" s="667"/>
      <c r="DP5" s="668"/>
      <c r="DQ5" s="666" t="s">
        <v>230</v>
      </c>
      <c r="DR5" s="667"/>
      <c r="DS5" s="667"/>
      <c r="DT5" s="667"/>
      <c r="DU5" s="667"/>
      <c r="DV5" s="667"/>
      <c r="DW5" s="667"/>
      <c r="DX5" s="667"/>
      <c r="DY5" s="667"/>
      <c r="DZ5" s="667"/>
      <c r="EA5" s="667"/>
      <c r="EB5" s="667"/>
      <c r="EC5" s="668"/>
    </row>
    <row r="6" spans="2:143" ht="11.25" customHeight="1" x14ac:dyDescent="0.15">
      <c r="B6" s="681" t="s">
        <v>231</v>
      </c>
      <c r="C6" s="682"/>
      <c r="D6" s="682"/>
      <c r="E6" s="682"/>
      <c r="F6" s="682"/>
      <c r="G6" s="682"/>
      <c r="H6" s="682"/>
      <c r="I6" s="682"/>
      <c r="J6" s="682"/>
      <c r="K6" s="682"/>
      <c r="L6" s="682"/>
      <c r="M6" s="682"/>
      <c r="N6" s="682"/>
      <c r="O6" s="682"/>
      <c r="P6" s="682"/>
      <c r="Q6" s="683"/>
      <c r="R6" s="684">
        <v>10025</v>
      </c>
      <c r="S6" s="685"/>
      <c r="T6" s="685"/>
      <c r="U6" s="685"/>
      <c r="V6" s="685"/>
      <c r="W6" s="685"/>
      <c r="X6" s="685"/>
      <c r="Y6" s="686"/>
      <c r="Z6" s="687">
        <v>0.5</v>
      </c>
      <c r="AA6" s="687"/>
      <c r="AB6" s="687"/>
      <c r="AC6" s="687"/>
      <c r="AD6" s="688">
        <v>10025</v>
      </c>
      <c r="AE6" s="688"/>
      <c r="AF6" s="688"/>
      <c r="AG6" s="688"/>
      <c r="AH6" s="688"/>
      <c r="AI6" s="688"/>
      <c r="AJ6" s="688"/>
      <c r="AK6" s="688"/>
      <c r="AL6" s="689">
        <v>1.3</v>
      </c>
      <c r="AM6" s="690"/>
      <c r="AN6" s="690"/>
      <c r="AO6" s="691"/>
      <c r="AP6" s="681" t="s">
        <v>232</v>
      </c>
      <c r="AQ6" s="682"/>
      <c r="AR6" s="682"/>
      <c r="AS6" s="682"/>
      <c r="AT6" s="682"/>
      <c r="AU6" s="682"/>
      <c r="AV6" s="682"/>
      <c r="AW6" s="682"/>
      <c r="AX6" s="682"/>
      <c r="AY6" s="682"/>
      <c r="AZ6" s="682"/>
      <c r="BA6" s="682"/>
      <c r="BB6" s="682"/>
      <c r="BC6" s="682"/>
      <c r="BD6" s="682"/>
      <c r="BE6" s="682"/>
      <c r="BF6" s="683"/>
      <c r="BG6" s="684">
        <v>51830</v>
      </c>
      <c r="BH6" s="685"/>
      <c r="BI6" s="685"/>
      <c r="BJ6" s="685"/>
      <c r="BK6" s="685"/>
      <c r="BL6" s="685"/>
      <c r="BM6" s="685"/>
      <c r="BN6" s="686"/>
      <c r="BO6" s="687">
        <v>100</v>
      </c>
      <c r="BP6" s="687"/>
      <c r="BQ6" s="687"/>
      <c r="BR6" s="687"/>
      <c r="BS6" s="688" t="s">
        <v>128</v>
      </c>
      <c r="BT6" s="688"/>
      <c r="BU6" s="688"/>
      <c r="BV6" s="688"/>
      <c r="BW6" s="688"/>
      <c r="BX6" s="688"/>
      <c r="BY6" s="688"/>
      <c r="BZ6" s="688"/>
      <c r="CA6" s="688"/>
      <c r="CB6" s="692"/>
      <c r="CD6" s="695" t="s">
        <v>233</v>
      </c>
      <c r="CE6" s="696"/>
      <c r="CF6" s="696"/>
      <c r="CG6" s="696"/>
      <c r="CH6" s="696"/>
      <c r="CI6" s="696"/>
      <c r="CJ6" s="696"/>
      <c r="CK6" s="696"/>
      <c r="CL6" s="696"/>
      <c r="CM6" s="696"/>
      <c r="CN6" s="696"/>
      <c r="CO6" s="696"/>
      <c r="CP6" s="696"/>
      <c r="CQ6" s="697"/>
      <c r="CR6" s="684">
        <v>37446</v>
      </c>
      <c r="CS6" s="685"/>
      <c r="CT6" s="685"/>
      <c r="CU6" s="685"/>
      <c r="CV6" s="685"/>
      <c r="CW6" s="685"/>
      <c r="CX6" s="685"/>
      <c r="CY6" s="686"/>
      <c r="CZ6" s="678">
        <v>1.9</v>
      </c>
      <c r="DA6" s="679"/>
      <c r="DB6" s="679"/>
      <c r="DC6" s="698"/>
      <c r="DD6" s="693" t="s">
        <v>128</v>
      </c>
      <c r="DE6" s="685"/>
      <c r="DF6" s="685"/>
      <c r="DG6" s="685"/>
      <c r="DH6" s="685"/>
      <c r="DI6" s="685"/>
      <c r="DJ6" s="685"/>
      <c r="DK6" s="685"/>
      <c r="DL6" s="685"/>
      <c r="DM6" s="685"/>
      <c r="DN6" s="685"/>
      <c r="DO6" s="685"/>
      <c r="DP6" s="686"/>
      <c r="DQ6" s="693">
        <v>37446</v>
      </c>
      <c r="DR6" s="685"/>
      <c r="DS6" s="685"/>
      <c r="DT6" s="685"/>
      <c r="DU6" s="685"/>
      <c r="DV6" s="685"/>
      <c r="DW6" s="685"/>
      <c r="DX6" s="685"/>
      <c r="DY6" s="685"/>
      <c r="DZ6" s="685"/>
      <c r="EA6" s="685"/>
      <c r="EB6" s="685"/>
      <c r="EC6" s="694"/>
    </row>
    <row r="7" spans="2:143" ht="11.25" customHeight="1" x14ac:dyDescent="0.15">
      <c r="B7" s="681" t="s">
        <v>234</v>
      </c>
      <c r="C7" s="682"/>
      <c r="D7" s="682"/>
      <c r="E7" s="682"/>
      <c r="F7" s="682"/>
      <c r="G7" s="682"/>
      <c r="H7" s="682"/>
      <c r="I7" s="682"/>
      <c r="J7" s="682"/>
      <c r="K7" s="682"/>
      <c r="L7" s="682"/>
      <c r="M7" s="682"/>
      <c r="N7" s="682"/>
      <c r="O7" s="682"/>
      <c r="P7" s="682"/>
      <c r="Q7" s="683"/>
      <c r="R7" s="684">
        <v>75</v>
      </c>
      <c r="S7" s="685"/>
      <c r="T7" s="685"/>
      <c r="U7" s="685"/>
      <c r="V7" s="685"/>
      <c r="W7" s="685"/>
      <c r="X7" s="685"/>
      <c r="Y7" s="686"/>
      <c r="Z7" s="687">
        <v>0</v>
      </c>
      <c r="AA7" s="687"/>
      <c r="AB7" s="687"/>
      <c r="AC7" s="687"/>
      <c r="AD7" s="688">
        <v>75</v>
      </c>
      <c r="AE7" s="688"/>
      <c r="AF7" s="688"/>
      <c r="AG7" s="688"/>
      <c r="AH7" s="688"/>
      <c r="AI7" s="688"/>
      <c r="AJ7" s="688"/>
      <c r="AK7" s="688"/>
      <c r="AL7" s="689">
        <v>0</v>
      </c>
      <c r="AM7" s="690"/>
      <c r="AN7" s="690"/>
      <c r="AO7" s="691"/>
      <c r="AP7" s="681" t="s">
        <v>235</v>
      </c>
      <c r="AQ7" s="682"/>
      <c r="AR7" s="682"/>
      <c r="AS7" s="682"/>
      <c r="AT7" s="682"/>
      <c r="AU7" s="682"/>
      <c r="AV7" s="682"/>
      <c r="AW7" s="682"/>
      <c r="AX7" s="682"/>
      <c r="AY7" s="682"/>
      <c r="AZ7" s="682"/>
      <c r="BA7" s="682"/>
      <c r="BB7" s="682"/>
      <c r="BC7" s="682"/>
      <c r="BD7" s="682"/>
      <c r="BE7" s="682"/>
      <c r="BF7" s="683"/>
      <c r="BG7" s="684">
        <v>27678</v>
      </c>
      <c r="BH7" s="685"/>
      <c r="BI7" s="685"/>
      <c r="BJ7" s="685"/>
      <c r="BK7" s="685"/>
      <c r="BL7" s="685"/>
      <c r="BM7" s="685"/>
      <c r="BN7" s="686"/>
      <c r="BO7" s="687">
        <v>53.4</v>
      </c>
      <c r="BP7" s="687"/>
      <c r="BQ7" s="687"/>
      <c r="BR7" s="687"/>
      <c r="BS7" s="688" t="s">
        <v>236</v>
      </c>
      <c r="BT7" s="688"/>
      <c r="BU7" s="688"/>
      <c r="BV7" s="688"/>
      <c r="BW7" s="688"/>
      <c r="BX7" s="688"/>
      <c r="BY7" s="688"/>
      <c r="BZ7" s="688"/>
      <c r="CA7" s="688"/>
      <c r="CB7" s="692"/>
      <c r="CD7" s="699" t="s">
        <v>237</v>
      </c>
      <c r="CE7" s="700"/>
      <c r="CF7" s="700"/>
      <c r="CG7" s="700"/>
      <c r="CH7" s="700"/>
      <c r="CI7" s="700"/>
      <c r="CJ7" s="700"/>
      <c r="CK7" s="700"/>
      <c r="CL7" s="700"/>
      <c r="CM7" s="700"/>
      <c r="CN7" s="700"/>
      <c r="CO7" s="700"/>
      <c r="CP7" s="700"/>
      <c r="CQ7" s="701"/>
      <c r="CR7" s="684">
        <v>438582</v>
      </c>
      <c r="CS7" s="685"/>
      <c r="CT7" s="685"/>
      <c r="CU7" s="685"/>
      <c r="CV7" s="685"/>
      <c r="CW7" s="685"/>
      <c r="CX7" s="685"/>
      <c r="CY7" s="686"/>
      <c r="CZ7" s="687">
        <v>22.4</v>
      </c>
      <c r="DA7" s="687"/>
      <c r="DB7" s="687"/>
      <c r="DC7" s="687"/>
      <c r="DD7" s="693">
        <v>979</v>
      </c>
      <c r="DE7" s="685"/>
      <c r="DF7" s="685"/>
      <c r="DG7" s="685"/>
      <c r="DH7" s="685"/>
      <c r="DI7" s="685"/>
      <c r="DJ7" s="685"/>
      <c r="DK7" s="685"/>
      <c r="DL7" s="685"/>
      <c r="DM7" s="685"/>
      <c r="DN7" s="685"/>
      <c r="DO7" s="685"/>
      <c r="DP7" s="686"/>
      <c r="DQ7" s="693">
        <v>341910</v>
      </c>
      <c r="DR7" s="685"/>
      <c r="DS7" s="685"/>
      <c r="DT7" s="685"/>
      <c r="DU7" s="685"/>
      <c r="DV7" s="685"/>
      <c r="DW7" s="685"/>
      <c r="DX7" s="685"/>
      <c r="DY7" s="685"/>
      <c r="DZ7" s="685"/>
      <c r="EA7" s="685"/>
      <c r="EB7" s="685"/>
      <c r="EC7" s="694"/>
    </row>
    <row r="8" spans="2:143" ht="11.25" customHeight="1" x14ac:dyDescent="0.15">
      <c r="B8" s="681" t="s">
        <v>238</v>
      </c>
      <c r="C8" s="682"/>
      <c r="D8" s="682"/>
      <c r="E8" s="682"/>
      <c r="F8" s="682"/>
      <c r="G8" s="682"/>
      <c r="H8" s="682"/>
      <c r="I8" s="682"/>
      <c r="J8" s="682"/>
      <c r="K8" s="682"/>
      <c r="L8" s="682"/>
      <c r="M8" s="682"/>
      <c r="N8" s="682"/>
      <c r="O8" s="682"/>
      <c r="P8" s="682"/>
      <c r="Q8" s="683"/>
      <c r="R8" s="684">
        <v>215</v>
      </c>
      <c r="S8" s="685"/>
      <c r="T8" s="685"/>
      <c r="U8" s="685"/>
      <c r="V8" s="685"/>
      <c r="W8" s="685"/>
      <c r="X8" s="685"/>
      <c r="Y8" s="686"/>
      <c r="Z8" s="687">
        <v>0</v>
      </c>
      <c r="AA8" s="687"/>
      <c r="AB8" s="687"/>
      <c r="AC8" s="687"/>
      <c r="AD8" s="688">
        <v>215</v>
      </c>
      <c r="AE8" s="688"/>
      <c r="AF8" s="688"/>
      <c r="AG8" s="688"/>
      <c r="AH8" s="688"/>
      <c r="AI8" s="688"/>
      <c r="AJ8" s="688"/>
      <c r="AK8" s="688"/>
      <c r="AL8" s="689">
        <v>0</v>
      </c>
      <c r="AM8" s="690"/>
      <c r="AN8" s="690"/>
      <c r="AO8" s="691"/>
      <c r="AP8" s="681" t="s">
        <v>239</v>
      </c>
      <c r="AQ8" s="682"/>
      <c r="AR8" s="682"/>
      <c r="AS8" s="682"/>
      <c r="AT8" s="682"/>
      <c r="AU8" s="682"/>
      <c r="AV8" s="682"/>
      <c r="AW8" s="682"/>
      <c r="AX8" s="682"/>
      <c r="AY8" s="682"/>
      <c r="AZ8" s="682"/>
      <c r="BA8" s="682"/>
      <c r="BB8" s="682"/>
      <c r="BC8" s="682"/>
      <c r="BD8" s="682"/>
      <c r="BE8" s="682"/>
      <c r="BF8" s="683"/>
      <c r="BG8" s="684">
        <v>1085</v>
      </c>
      <c r="BH8" s="685"/>
      <c r="BI8" s="685"/>
      <c r="BJ8" s="685"/>
      <c r="BK8" s="685"/>
      <c r="BL8" s="685"/>
      <c r="BM8" s="685"/>
      <c r="BN8" s="686"/>
      <c r="BO8" s="687">
        <v>2.1</v>
      </c>
      <c r="BP8" s="687"/>
      <c r="BQ8" s="687"/>
      <c r="BR8" s="687"/>
      <c r="BS8" s="693" t="s">
        <v>128</v>
      </c>
      <c r="BT8" s="685"/>
      <c r="BU8" s="685"/>
      <c r="BV8" s="685"/>
      <c r="BW8" s="685"/>
      <c r="BX8" s="685"/>
      <c r="BY8" s="685"/>
      <c r="BZ8" s="685"/>
      <c r="CA8" s="685"/>
      <c r="CB8" s="694"/>
      <c r="CD8" s="699" t="s">
        <v>240</v>
      </c>
      <c r="CE8" s="700"/>
      <c r="CF8" s="700"/>
      <c r="CG8" s="700"/>
      <c r="CH8" s="700"/>
      <c r="CI8" s="700"/>
      <c r="CJ8" s="700"/>
      <c r="CK8" s="700"/>
      <c r="CL8" s="700"/>
      <c r="CM8" s="700"/>
      <c r="CN8" s="700"/>
      <c r="CO8" s="700"/>
      <c r="CP8" s="700"/>
      <c r="CQ8" s="701"/>
      <c r="CR8" s="684">
        <v>348876</v>
      </c>
      <c r="CS8" s="685"/>
      <c r="CT8" s="685"/>
      <c r="CU8" s="685"/>
      <c r="CV8" s="685"/>
      <c r="CW8" s="685"/>
      <c r="CX8" s="685"/>
      <c r="CY8" s="686"/>
      <c r="CZ8" s="687">
        <v>17.8</v>
      </c>
      <c r="DA8" s="687"/>
      <c r="DB8" s="687"/>
      <c r="DC8" s="687"/>
      <c r="DD8" s="693">
        <v>159372</v>
      </c>
      <c r="DE8" s="685"/>
      <c r="DF8" s="685"/>
      <c r="DG8" s="685"/>
      <c r="DH8" s="685"/>
      <c r="DI8" s="685"/>
      <c r="DJ8" s="685"/>
      <c r="DK8" s="685"/>
      <c r="DL8" s="685"/>
      <c r="DM8" s="685"/>
      <c r="DN8" s="685"/>
      <c r="DO8" s="685"/>
      <c r="DP8" s="686"/>
      <c r="DQ8" s="693">
        <v>117722</v>
      </c>
      <c r="DR8" s="685"/>
      <c r="DS8" s="685"/>
      <c r="DT8" s="685"/>
      <c r="DU8" s="685"/>
      <c r="DV8" s="685"/>
      <c r="DW8" s="685"/>
      <c r="DX8" s="685"/>
      <c r="DY8" s="685"/>
      <c r="DZ8" s="685"/>
      <c r="EA8" s="685"/>
      <c r="EB8" s="685"/>
      <c r="EC8" s="694"/>
    </row>
    <row r="9" spans="2:143" ht="11.25" customHeight="1" x14ac:dyDescent="0.15">
      <c r="B9" s="681" t="s">
        <v>241</v>
      </c>
      <c r="C9" s="682"/>
      <c r="D9" s="682"/>
      <c r="E9" s="682"/>
      <c r="F9" s="682"/>
      <c r="G9" s="682"/>
      <c r="H9" s="682"/>
      <c r="I9" s="682"/>
      <c r="J9" s="682"/>
      <c r="K9" s="682"/>
      <c r="L9" s="682"/>
      <c r="M9" s="682"/>
      <c r="N9" s="682"/>
      <c r="O9" s="682"/>
      <c r="P9" s="682"/>
      <c r="Q9" s="683"/>
      <c r="R9" s="684">
        <v>105</v>
      </c>
      <c r="S9" s="685"/>
      <c r="T9" s="685"/>
      <c r="U9" s="685"/>
      <c r="V9" s="685"/>
      <c r="W9" s="685"/>
      <c r="X9" s="685"/>
      <c r="Y9" s="686"/>
      <c r="Z9" s="687">
        <v>0</v>
      </c>
      <c r="AA9" s="687"/>
      <c r="AB9" s="687"/>
      <c r="AC9" s="687"/>
      <c r="AD9" s="688">
        <v>105</v>
      </c>
      <c r="AE9" s="688"/>
      <c r="AF9" s="688"/>
      <c r="AG9" s="688"/>
      <c r="AH9" s="688"/>
      <c r="AI9" s="688"/>
      <c r="AJ9" s="688"/>
      <c r="AK9" s="688"/>
      <c r="AL9" s="689">
        <v>0</v>
      </c>
      <c r="AM9" s="690"/>
      <c r="AN9" s="690"/>
      <c r="AO9" s="691"/>
      <c r="AP9" s="681" t="s">
        <v>242</v>
      </c>
      <c r="AQ9" s="682"/>
      <c r="AR9" s="682"/>
      <c r="AS9" s="682"/>
      <c r="AT9" s="682"/>
      <c r="AU9" s="682"/>
      <c r="AV9" s="682"/>
      <c r="AW9" s="682"/>
      <c r="AX9" s="682"/>
      <c r="AY9" s="682"/>
      <c r="AZ9" s="682"/>
      <c r="BA9" s="682"/>
      <c r="BB9" s="682"/>
      <c r="BC9" s="682"/>
      <c r="BD9" s="682"/>
      <c r="BE9" s="682"/>
      <c r="BF9" s="683"/>
      <c r="BG9" s="684">
        <v>24705</v>
      </c>
      <c r="BH9" s="685"/>
      <c r="BI9" s="685"/>
      <c r="BJ9" s="685"/>
      <c r="BK9" s="685"/>
      <c r="BL9" s="685"/>
      <c r="BM9" s="685"/>
      <c r="BN9" s="686"/>
      <c r="BO9" s="687">
        <v>47.7</v>
      </c>
      <c r="BP9" s="687"/>
      <c r="BQ9" s="687"/>
      <c r="BR9" s="687"/>
      <c r="BS9" s="693" t="s">
        <v>236</v>
      </c>
      <c r="BT9" s="685"/>
      <c r="BU9" s="685"/>
      <c r="BV9" s="685"/>
      <c r="BW9" s="685"/>
      <c r="BX9" s="685"/>
      <c r="BY9" s="685"/>
      <c r="BZ9" s="685"/>
      <c r="CA9" s="685"/>
      <c r="CB9" s="694"/>
      <c r="CD9" s="699" t="s">
        <v>243</v>
      </c>
      <c r="CE9" s="700"/>
      <c r="CF9" s="700"/>
      <c r="CG9" s="700"/>
      <c r="CH9" s="700"/>
      <c r="CI9" s="700"/>
      <c r="CJ9" s="700"/>
      <c r="CK9" s="700"/>
      <c r="CL9" s="700"/>
      <c r="CM9" s="700"/>
      <c r="CN9" s="700"/>
      <c r="CO9" s="700"/>
      <c r="CP9" s="700"/>
      <c r="CQ9" s="701"/>
      <c r="CR9" s="684">
        <v>143740</v>
      </c>
      <c r="CS9" s="685"/>
      <c r="CT9" s="685"/>
      <c r="CU9" s="685"/>
      <c r="CV9" s="685"/>
      <c r="CW9" s="685"/>
      <c r="CX9" s="685"/>
      <c r="CY9" s="686"/>
      <c r="CZ9" s="687">
        <v>7.3</v>
      </c>
      <c r="DA9" s="687"/>
      <c r="DB9" s="687"/>
      <c r="DC9" s="687"/>
      <c r="DD9" s="693" t="s">
        <v>137</v>
      </c>
      <c r="DE9" s="685"/>
      <c r="DF9" s="685"/>
      <c r="DG9" s="685"/>
      <c r="DH9" s="685"/>
      <c r="DI9" s="685"/>
      <c r="DJ9" s="685"/>
      <c r="DK9" s="685"/>
      <c r="DL9" s="685"/>
      <c r="DM9" s="685"/>
      <c r="DN9" s="685"/>
      <c r="DO9" s="685"/>
      <c r="DP9" s="686"/>
      <c r="DQ9" s="693">
        <v>107326</v>
      </c>
      <c r="DR9" s="685"/>
      <c r="DS9" s="685"/>
      <c r="DT9" s="685"/>
      <c r="DU9" s="685"/>
      <c r="DV9" s="685"/>
      <c r="DW9" s="685"/>
      <c r="DX9" s="685"/>
      <c r="DY9" s="685"/>
      <c r="DZ9" s="685"/>
      <c r="EA9" s="685"/>
      <c r="EB9" s="685"/>
      <c r="EC9" s="694"/>
    </row>
    <row r="10" spans="2:143" ht="11.25" customHeight="1" x14ac:dyDescent="0.15">
      <c r="B10" s="681" t="s">
        <v>244</v>
      </c>
      <c r="C10" s="682"/>
      <c r="D10" s="682"/>
      <c r="E10" s="682"/>
      <c r="F10" s="682"/>
      <c r="G10" s="682"/>
      <c r="H10" s="682"/>
      <c r="I10" s="682"/>
      <c r="J10" s="682"/>
      <c r="K10" s="682"/>
      <c r="L10" s="682"/>
      <c r="M10" s="682"/>
      <c r="N10" s="682"/>
      <c r="O10" s="682"/>
      <c r="P10" s="682"/>
      <c r="Q10" s="683"/>
      <c r="R10" s="684" t="s">
        <v>236</v>
      </c>
      <c r="S10" s="685"/>
      <c r="T10" s="685"/>
      <c r="U10" s="685"/>
      <c r="V10" s="685"/>
      <c r="W10" s="685"/>
      <c r="X10" s="685"/>
      <c r="Y10" s="686"/>
      <c r="Z10" s="687" t="s">
        <v>236</v>
      </c>
      <c r="AA10" s="687"/>
      <c r="AB10" s="687"/>
      <c r="AC10" s="687"/>
      <c r="AD10" s="688" t="s">
        <v>236</v>
      </c>
      <c r="AE10" s="688"/>
      <c r="AF10" s="688"/>
      <c r="AG10" s="688"/>
      <c r="AH10" s="688"/>
      <c r="AI10" s="688"/>
      <c r="AJ10" s="688"/>
      <c r="AK10" s="688"/>
      <c r="AL10" s="689" t="s">
        <v>137</v>
      </c>
      <c r="AM10" s="690"/>
      <c r="AN10" s="690"/>
      <c r="AO10" s="691"/>
      <c r="AP10" s="681" t="s">
        <v>245</v>
      </c>
      <c r="AQ10" s="682"/>
      <c r="AR10" s="682"/>
      <c r="AS10" s="682"/>
      <c r="AT10" s="682"/>
      <c r="AU10" s="682"/>
      <c r="AV10" s="682"/>
      <c r="AW10" s="682"/>
      <c r="AX10" s="682"/>
      <c r="AY10" s="682"/>
      <c r="AZ10" s="682"/>
      <c r="BA10" s="682"/>
      <c r="BB10" s="682"/>
      <c r="BC10" s="682"/>
      <c r="BD10" s="682"/>
      <c r="BE10" s="682"/>
      <c r="BF10" s="683"/>
      <c r="BG10" s="684">
        <v>1775</v>
      </c>
      <c r="BH10" s="685"/>
      <c r="BI10" s="685"/>
      <c r="BJ10" s="685"/>
      <c r="BK10" s="685"/>
      <c r="BL10" s="685"/>
      <c r="BM10" s="685"/>
      <c r="BN10" s="686"/>
      <c r="BO10" s="687">
        <v>3.4</v>
      </c>
      <c r="BP10" s="687"/>
      <c r="BQ10" s="687"/>
      <c r="BR10" s="687"/>
      <c r="BS10" s="693" t="s">
        <v>128</v>
      </c>
      <c r="BT10" s="685"/>
      <c r="BU10" s="685"/>
      <c r="BV10" s="685"/>
      <c r="BW10" s="685"/>
      <c r="BX10" s="685"/>
      <c r="BY10" s="685"/>
      <c r="BZ10" s="685"/>
      <c r="CA10" s="685"/>
      <c r="CB10" s="694"/>
      <c r="CD10" s="699" t="s">
        <v>246</v>
      </c>
      <c r="CE10" s="700"/>
      <c r="CF10" s="700"/>
      <c r="CG10" s="700"/>
      <c r="CH10" s="700"/>
      <c r="CI10" s="700"/>
      <c r="CJ10" s="700"/>
      <c r="CK10" s="700"/>
      <c r="CL10" s="700"/>
      <c r="CM10" s="700"/>
      <c r="CN10" s="700"/>
      <c r="CO10" s="700"/>
      <c r="CP10" s="700"/>
      <c r="CQ10" s="701"/>
      <c r="CR10" s="684">
        <v>4</v>
      </c>
      <c r="CS10" s="685"/>
      <c r="CT10" s="685"/>
      <c r="CU10" s="685"/>
      <c r="CV10" s="685"/>
      <c r="CW10" s="685"/>
      <c r="CX10" s="685"/>
      <c r="CY10" s="686"/>
      <c r="CZ10" s="687">
        <v>0</v>
      </c>
      <c r="DA10" s="687"/>
      <c r="DB10" s="687"/>
      <c r="DC10" s="687"/>
      <c r="DD10" s="693" t="s">
        <v>236</v>
      </c>
      <c r="DE10" s="685"/>
      <c r="DF10" s="685"/>
      <c r="DG10" s="685"/>
      <c r="DH10" s="685"/>
      <c r="DI10" s="685"/>
      <c r="DJ10" s="685"/>
      <c r="DK10" s="685"/>
      <c r="DL10" s="685"/>
      <c r="DM10" s="685"/>
      <c r="DN10" s="685"/>
      <c r="DO10" s="685"/>
      <c r="DP10" s="686"/>
      <c r="DQ10" s="693">
        <v>4</v>
      </c>
      <c r="DR10" s="685"/>
      <c r="DS10" s="685"/>
      <c r="DT10" s="685"/>
      <c r="DU10" s="685"/>
      <c r="DV10" s="685"/>
      <c r="DW10" s="685"/>
      <c r="DX10" s="685"/>
      <c r="DY10" s="685"/>
      <c r="DZ10" s="685"/>
      <c r="EA10" s="685"/>
      <c r="EB10" s="685"/>
      <c r="EC10" s="694"/>
    </row>
    <row r="11" spans="2:143" ht="11.25" customHeight="1" x14ac:dyDescent="0.15">
      <c r="B11" s="681" t="s">
        <v>247</v>
      </c>
      <c r="C11" s="682"/>
      <c r="D11" s="682"/>
      <c r="E11" s="682"/>
      <c r="F11" s="682"/>
      <c r="G11" s="682"/>
      <c r="H11" s="682"/>
      <c r="I11" s="682"/>
      <c r="J11" s="682"/>
      <c r="K11" s="682"/>
      <c r="L11" s="682"/>
      <c r="M11" s="682"/>
      <c r="N11" s="682"/>
      <c r="O11" s="682"/>
      <c r="P11" s="682"/>
      <c r="Q11" s="683"/>
      <c r="R11" s="684">
        <v>10396</v>
      </c>
      <c r="S11" s="685"/>
      <c r="T11" s="685"/>
      <c r="U11" s="685"/>
      <c r="V11" s="685"/>
      <c r="W11" s="685"/>
      <c r="X11" s="685"/>
      <c r="Y11" s="686"/>
      <c r="Z11" s="689">
        <v>0.5</v>
      </c>
      <c r="AA11" s="690"/>
      <c r="AB11" s="690"/>
      <c r="AC11" s="702"/>
      <c r="AD11" s="693">
        <v>10396</v>
      </c>
      <c r="AE11" s="685"/>
      <c r="AF11" s="685"/>
      <c r="AG11" s="685"/>
      <c r="AH11" s="685"/>
      <c r="AI11" s="685"/>
      <c r="AJ11" s="685"/>
      <c r="AK11" s="686"/>
      <c r="AL11" s="689">
        <v>1.3</v>
      </c>
      <c r="AM11" s="690"/>
      <c r="AN11" s="690"/>
      <c r="AO11" s="691"/>
      <c r="AP11" s="681" t="s">
        <v>248</v>
      </c>
      <c r="AQ11" s="682"/>
      <c r="AR11" s="682"/>
      <c r="AS11" s="682"/>
      <c r="AT11" s="682"/>
      <c r="AU11" s="682"/>
      <c r="AV11" s="682"/>
      <c r="AW11" s="682"/>
      <c r="AX11" s="682"/>
      <c r="AY11" s="682"/>
      <c r="AZ11" s="682"/>
      <c r="BA11" s="682"/>
      <c r="BB11" s="682"/>
      <c r="BC11" s="682"/>
      <c r="BD11" s="682"/>
      <c r="BE11" s="682"/>
      <c r="BF11" s="683"/>
      <c r="BG11" s="684">
        <v>113</v>
      </c>
      <c r="BH11" s="685"/>
      <c r="BI11" s="685"/>
      <c r="BJ11" s="685"/>
      <c r="BK11" s="685"/>
      <c r="BL11" s="685"/>
      <c r="BM11" s="685"/>
      <c r="BN11" s="686"/>
      <c r="BO11" s="687">
        <v>0.2</v>
      </c>
      <c r="BP11" s="687"/>
      <c r="BQ11" s="687"/>
      <c r="BR11" s="687"/>
      <c r="BS11" s="693" t="s">
        <v>236</v>
      </c>
      <c r="BT11" s="685"/>
      <c r="BU11" s="685"/>
      <c r="BV11" s="685"/>
      <c r="BW11" s="685"/>
      <c r="BX11" s="685"/>
      <c r="BY11" s="685"/>
      <c r="BZ11" s="685"/>
      <c r="CA11" s="685"/>
      <c r="CB11" s="694"/>
      <c r="CD11" s="699" t="s">
        <v>249</v>
      </c>
      <c r="CE11" s="700"/>
      <c r="CF11" s="700"/>
      <c r="CG11" s="700"/>
      <c r="CH11" s="700"/>
      <c r="CI11" s="700"/>
      <c r="CJ11" s="700"/>
      <c r="CK11" s="700"/>
      <c r="CL11" s="700"/>
      <c r="CM11" s="700"/>
      <c r="CN11" s="700"/>
      <c r="CO11" s="700"/>
      <c r="CP11" s="700"/>
      <c r="CQ11" s="701"/>
      <c r="CR11" s="684">
        <v>174516</v>
      </c>
      <c r="CS11" s="685"/>
      <c r="CT11" s="685"/>
      <c r="CU11" s="685"/>
      <c r="CV11" s="685"/>
      <c r="CW11" s="685"/>
      <c r="CX11" s="685"/>
      <c r="CY11" s="686"/>
      <c r="CZ11" s="687">
        <v>8.9</v>
      </c>
      <c r="DA11" s="687"/>
      <c r="DB11" s="687"/>
      <c r="DC11" s="687"/>
      <c r="DD11" s="693">
        <v>41888</v>
      </c>
      <c r="DE11" s="685"/>
      <c r="DF11" s="685"/>
      <c r="DG11" s="685"/>
      <c r="DH11" s="685"/>
      <c r="DI11" s="685"/>
      <c r="DJ11" s="685"/>
      <c r="DK11" s="685"/>
      <c r="DL11" s="685"/>
      <c r="DM11" s="685"/>
      <c r="DN11" s="685"/>
      <c r="DO11" s="685"/>
      <c r="DP11" s="686"/>
      <c r="DQ11" s="693">
        <v>85602</v>
      </c>
      <c r="DR11" s="685"/>
      <c r="DS11" s="685"/>
      <c r="DT11" s="685"/>
      <c r="DU11" s="685"/>
      <c r="DV11" s="685"/>
      <c r="DW11" s="685"/>
      <c r="DX11" s="685"/>
      <c r="DY11" s="685"/>
      <c r="DZ11" s="685"/>
      <c r="EA11" s="685"/>
      <c r="EB11" s="685"/>
      <c r="EC11" s="694"/>
    </row>
    <row r="12" spans="2:143" ht="11.25" customHeight="1" x14ac:dyDescent="0.15">
      <c r="B12" s="681" t="s">
        <v>250</v>
      </c>
      <c r="C12" s="682"/>
      <c r="D12" s="682"/>
      <c r="E12" s="682"/>
      <c r="F12" s="682"/>
      <c r="G12" s="682"/>
      <c r="H12" s="682"/>
      <c r="I12" s="682"/>
      <c r="J12" s="682"/>
      <c r="K12" s="682"/>
      <c r="L12" s="682"/>
      <c r="M12" s="682"/>
      <c r="N12" s="682"/>
      <c r="O12" s="682"/>
      <c r="P12" s="682"/>
      <c r="Q12" s="683"/>
      <c r="R12" s="684" t="s">
        <v>236</v>
      </c>
      <c r="S12" s="685"/>
      <c r="T12" s="685"/>
      <c r="U12" s="685"/>
      <c r="V12" s="685"/>
      <c r="W12" s="685"/>
      <c r="X12" s="685"/>
      <c r="Y12" s="686"/>
      <c r="Z12" s="687" t="s">
        <v>236</v>
      </c>
      <c r="AA12" s="687"/>
      <c r="AB12" s="687"/>
      <c r="AC12" s="687"/>
      <c r="AD12" s="688" t="s">
        <v>236</v>
      </c>
      <c r="AE12" s="688"/>
      <c r="AF12" s="688"/>
      <c r="AG12" s="688"/>
      <c r="AH12" s="688"/>
      <c r="AI12" s="688"/>
      <c r="AJ12" s="688"/>
      <c r="AK12" s="688"/>
      <c r="AL12" s="689" t="s">
        <v>236</v>
      </c>
      <c r="AM12" s="690"/>
      <c r="AN12" s="690"/>
      <c r="AO12" s="691"/>
      <c r="AP12" s="681" t="s">
        <v>251</v>
      </c>
      <c r="AQ12" s="682"/>
      <c r="AR12" s="682"/>
      <c r="AS12" s="682"/>
      <c r="AT12" s="682"/>
      <c r="AU12" s="682"/>
      <c r="AV12" s="682"/>
      <c r="AW12" s="682"/>
      <c r="AX12" s="682"/>
      <c r="AY12" s="682"/>
      <c r="AZ12" s="682"/>
      <c r="BA12" s="682"/>
      <c r="BB12" s="682"/>
      <c r="BC12" s="682"/>
      <c r="BD12" s="682"/>
      <c r="BE12" s="682"/>
      <c r="BF12" s="683"/>
      <c r="BG12" s="684">
        <v>18259</v>
      </c>
      <c r="BH12" s="685"/>
      <c r="BI12" s="685"/>
      <c r="BJ12" s="685"/>
      <c r="BK12" s="685"/>
      <c r="BL12" s="685"/>
      <c r="BM12" s="685"/>
      <c r="BN12" s="686"/>
      <c r="BO12" s="687">
        <v>35.200000000000003</v>
      </c>
      <c r="BP12" s="687"/>
      <c r="BQ12" s="687"/>
      <c r="BR12" s="687"/>
      <c r="BS12" s="693" t="s">
        <v>128</v>
      </c>
      <c r="BT12" s="685"/>
      <c r="BU12" s="685"/>
      <c r="BV12" s="685"/>
      <c r="BW12" s="685"/>
      <c r="BX12" s="685"/>
      <c r="BY12" s="685"/>
      <c r="BZ12" s="685"/>
      <c r="CA12" s="685"/>
      <c r="CB12" s="694"/>
      <c r="CD12" s="699" t="s">
        <v>252</v>
      </c>
      <c r="CE12" s="700"/>
      <c r="CF12" s="700"/>
      <c r="CG12" s="700"/>
      <c r="CH12" s="700"/>
      <c r="CI12" s="700"/>
      <c r="CJ12" s="700"/>
      <c r="CK12" s="700"/>
      <c r="CL12" s="700"/>
      <c r="CM12" s="700"/>
      <c r="CN12" s="700"/>
      <c r="CO12" s="700"/>
      <c r="CP12" s="700"/>
      <c r="CQ12" s="701"/>
      <c r="CR12" s="684">
        <v>73931</v>
      </c>
      <c r="CS12" s="685"/>
      <c r="CT12" s="685"/>
      <c r="CU12" s="685"/>
      <c r="CV12" s="685"/>
      <c r="CW12" s="685"/>
      <c r="CX12" s="685"/>
      <c r="CY12" s="686"/>
      <c r="CZ12" s="687">
        <v>3.8</v>
      </c>
      <c r="DA12" s="687"/>
      <c r="DB12" s="687"/>
      <c r="DC12" s="687"/>
      <c r="DD12" s="693" t="s">
        <v>236</v>
      </c>
      <c r="DE12" s="685"/>
      <c r="DF12" s="685"/>
      <c r="DG12" s="685"/>
      <c r="DH12" s="685"/>
      <c r="DI12" s="685"/>
      <c r="DJ12" s="685"/>
      <c r="DK12" s="685"/>
      <c r="DL12" s="685"/>
      <c r="DM12" s="685"/>
      <c r="DN12" s="685"/>
      <c r="DO12" s="685"/>
      <c r="DP12" s="686"/>
      <c r="DQ12" s="693">
        <v>39797</v>
      </c>
      <c r="DR12" s="685"/>
      <c r="DS12" s="685"/>
      <c r="DT12" s="685"/>
      <c r="DU12" s="685"/>
      <c r="DV12" s="685"/>
      <c r="DW12" s="685"/>
      <c r="DX12" s="685"/>
      <c r="DY12" s="685"/>
      <c r="DZ12" s="685"/>
      <c r="EA12" s="685"/>
      <c r="EB12" s="685"/>
      <c r="EC12" s="694"/>
    </row>
    <row r="13" spans="2:143" ht="11.25" customHeight="1" x14ac:dyDescent="0.15">
      <c r="B13" s="681" t="s">
        <v>253</v>
      </c>
      <c r="C13" s="682"/>
      <c r="D13" s="682"/>
      <c r="E13" s="682"/>
      <c r="F13" s="682"/>
      <c r="G13" s="682"/>
      <c r="H13" s="682"/>
      <c r="I13" s="682"/>
      <c r="J13" s="682"/>
      <c r="K13" s="682"/>
      <c r="L13" s="682"/>
      <c r="M13" s="682"/>
      <c r="N13" s="682"/>
      <c r="O13" s="682"/>
      <c r="P13" s="682"/>
      <c r="Q13" s="683"/>
      <c r="R13" s="684" t="s">
        <v>128</v>
      </c>
      <c r="S13" s="685"/>
      <c r="T13" s="685"/>
      <c r="U13" s="685"/>
      <c r="V13" s="685"/>
      <c r="W13" s="685"/>
      <c r="X13" s="685"/>
      <c r="Y13" s="686"/>
      <c r="Z13" s="687" t="s">
        <v>128</v>
      </c>
      <c r="AA13" s="687"/>
      <c r="AB13" s="687"/>
      <c r="AC13" s="687"/>
      <c r="AD13" s="688" t="s">
        <v>236</v>
      </c>
      <c r="AE13" s="688"/>
      <c r="AF13" s="688"/>
      <c r="AG13" s="688"/>
      <c r="AH13" s="688"/>
      <c r="AI13" s="688"/>
      <c r="AJ13" s="688"/>
      <c r="AK13" s="688"/>
      <c r="AL13" s="689" t="s">
        <v>236</v>
      </c>
      <c r="AM13" s="690"/>
      <c r="AN13" s="690"/>
      <c r="AO13" s="691"/>
      <c r="AP13" s="681" t="s">
        <v>254</v>
      </c>
      <c r="AQ13" s="682"/>
      <c r="AR13" s="682"/>
      <c r="AS13" s="682"/>
      <c r="AT13" s="682"/>
      <c r="AU13" s="682"/>
      <c r="AV13" s="682"/>
      <c r="AW13" s="682"/>
      <c r="AX13" s="682"/>
      <c r="AY13" s="682"/>
      <c r="AZ13" s="682"/>
      <c r="BA13" s="682"/>
      <c r="BB13" s="682"/>
      <c r="BC13" s="682"/>
      <c r="BD13" s="682"/>
      <c r="BE13" s="682"/>
      <c r="BF13" s="683"/>
      <c r="BG13" s="684">
        <v>18206</v>
      </c>
      <c r="BH13" s="685"/>
      <c r="BI13" s="685"/>
      <c r="BJ13" s="685"/>
      <c r="BK13" s="685"/>
      <c r="BL13" s="685"/>
      <c r="BM13" s="685"/>
      <c r="BN13" s="686"/>
      <c r="BO13" s="687">
        <v>35.1</v>
      </c>
      <c r="BP13" s="687"/>
      <c r="BQ13" s="687"/>
      <c r="BR13" s="687"/>
      <c r="BS13" s="693" t="s">
        <v>128</v>
      </c>
      <c r="BT13" s="685"/>
      <c r="BU13" s="685"/>
      <c r="BV13" s="685"/>
      <c r="BW13" s="685"/>
      <c r="BX13" s="685"/>
      <c r="BY13" s="685"/>
      <c r="BZ13" s="685"/>
      <c r="CA13" s="685"/>
      <c r="CB13" s="694"/>
      <c r="CD13" s="699" t="s">
        <v>255</v>
      </c>
      <c r="CE13" s="700"/>
      <c r="CF13" s="700"/>
      <c r="CG13" s="700"/>
      <c r="CH13" s="700"/>
      <c r="CI13" s="700"/>
      <c r="CJ13" s="700"/>
      <c r="CK13" s="700"/>
      <c r="CL13" s="700"/>
      <c r="CM13" s="700"/>
      <c r="CN13" s="700"/>
      <c r="CO13" s="700"/>
      <c r="CP13" s="700"/>
      <c r="CQ13" s="701"/>
      <c r="CR13" s="684">
        <v>221869</v>
      </c>
      <c r="CS13" s="685"/>
      <c r="CT13" s="685"/>
      <c r="CU13" s="685"/>
      <c r="CV13" s="685"/>
      <c r="CW13" s="685"/>
      <c r="CX13" s="685"/>
      <c r="CY13" s="686"/>
      <c r="CZ13" s="687">
        <v>11.3</v>
      </c>
      <c r="DA13" s="687"/>
      <c r="DB13" s="687"/>
      <c r="DC13" s="687"/>
      <c r="DD13" s="693">
        <v>121232</v>
      </c>
      <c r="DE13" s="685"/>
      <c r="DF13" s="685"/>
      <c r="DG13" s="685"/>
      <c r="DH13" s="685"/>
      <c r="DI13" s="685"/>
      <c r="DJ13" s="685"/>
      <c r="DK13" s="685"/>
      <c r="DL13" s="685"/>
      <c r="DM13" s="685"/>
      <c r="DN13" s="685"/>
      <c r="DO13" s="685"/>
      <c r="DP13" s="686"/>
      <c r="DQ13" s="693">
        <v>62430</v>
      </c>
      <c r="DR13" s="685"/>
      <c r="DS13" s="685"/>
      <c r="DT13" s="685"/>
      <c r="DU13" s="685"/>
      <c r="DV13" s="685"/>
      <c r="DW13" s="685"/>
      <c r="DX13" s="685"/>
      <c r="DY13" s="685"/>
      <c r="DZ13" s="685"/>
      <c r="EA13" s="685"/>
      <c r="EB13" s="685"/>
      <c r="EC13" s="694"/>
    </row>
    <row r="14" spans="2:143" ht="11.25" customHeight="1" x14ac:dyDescent="0.15">
      <c r="B14" s="681" t="s">
        <v>256</v>
      </c>
      <c r="C14" s="682"/>
      <c r="D14" s="682"/>
      <c r="E14" s="682"/>
      <c r="F14" s="682"/>
      <c r="G14" s="682"/>
      <c r="H14" s="682"/>
      <c r="I14" s="682"/>
      <c r="J14" s="682"/>
      <c r="K14" s="682"/>
      <c r="L14" s="682"/>
      <c r="M14" s="682"/>
      <c r="N14" s="682"/>
      <c r="O14" s="682"/>
      <c r="P14" s="682"/>
      <c r="Q14" s="683"/>
      <c r="R14" s="684">
        <v>899</v>
      </c>
      <c r="S14" s="685"/>
      <c r="T14" s="685"/>
      <c r="U14" s="685"/>
      <c r="V14" s="685"/>
      <c r="W14" s="685"/>
      <c r="X14" s="685"/>
      <c r="Y14" s="686"/>
      <c r="Z14" s="687">
        <v>0</v>
      </c>
      <c r="AA14" s="687"/>
      <c r="AB14" s="687"/>
      <c r="AC14" s="687"/>
      <c r="AD14" s="688">
        <v>899</v>
      </c>
      <c r="AE14" s="688"/>
      <c r="AF14" s="688"/>
      <c r="AG14" s="688"/>
      <c r="AH14" s="688"/>
      <c r="AI14" s="688"/>
      <c r="AJ14" s="688"/>
      <c r="AK14" s="688"/>
      <c r="AL14" s="689">
        <v>0.1</v>
      </c>
      <c r="AM14" s="690"/>
      <c r="AN14" s="690"/>
      <c r="AO14" s="691"/>
      <c r="AP14" s="681" t="s">
        <v>257</v>
      </c>
      <c r="AQ14" s="682"/>
      <c r="AR14" s="682"/>
      <c r="AS14" s="682"/>
      <c r="AT14" s="682"/>
      <c r="AU14" s="682"/>
      <c r="AV14" s="682"/>
      <c r="AW14" s="682"/>
      <c r="AX14" s="682"/>
      <c r="AY14" s="682"/>
      <c r="AZ14" s="682"/>
      <c r="BA14" s="682"/>
      <c r="BB14" s="682"/>
      <c r="BC14" s="682"/>
      <c r="BD14" s="682"/>
      <c r="BE14" s="682"/>
      <c r="BF14" s="683"/>
      <c r="BG14" s="684">
        <v>2425</v>
      </c>
      <c r="BH14" s="685"/>
      <c r="BI14" s="685"/>
      <c r="BJ14" s="685"/>
      <c r="BK14" s="685"/>
      <c r="BL14" s="685"/>
      <c r="BM14" s="685"/>
      <c r="BN14" s="686"/>
      <c r="BO14" s="687">
        <v>4.7</v>
      </c>
      <c r="BP14" s="687"/>
      <c r="BQ14" s="687"/>
      <c r="BR14" s="687"/>
      <c r="BS14" s="693" t="s">
        <v>128</v>
      </c>
      <c r="BT14" s="685"/>
      <c r="BU14" s="685"/>
      <c r="BV14" s="685"/>
      <c r="BW14" s="685"/>
      <c r="BX14" s="685"/>
      <c r="BY14" s="685"/>
      <c r="BZ14" s="685"/>
      <c r="CA14" s="685"/>
      <c r="CB14" s="694"/>
      <c r="CD14" s="699" t="s">
        <v>258</v>
      </c>
      <c r="CE14" s="700"/>
      <c r="CF14" s="700"/>
      <c r="CG14" s="700"/>
      <c r="CH14" s="700"/>
      <c r="CI14" s="700"/>
      <c r="CJ14" s="700"/>
      <c r="CK14" s="700"/>
      <c r="CL14" s="700"/>
      <c r="CM14" s="700"/>
      <c r="CN14" s="700"/>
      <c r="CO14" s="700"/>
      <c r="CP14" s="700"/>
      <c r="CQ14" s="701"/>
      <c r="CR14" s="684">
        <v>202939</v>
      </c>
      <c r="CS14" s="685"/>
      <c r="CT14" s="685"/>
      <c r="CU14" s="685"/>
      <c r="CV14" s="685"/>
      <c r="CW14" s="685"/>
      <c r="CX14" s="685"/>
      <c r="CY14" s="686"/>
      <c r="CZ14" s="687">
        <v>10.4</v>
      </c>
      <c r="DA14" s="687"/>
      <c r="DB14" s="687"/>
      <c r="DC14" s="687"/>
      <c r="DD14" s="693">
        <v>170872</v>
      </c>
      <c r="DE14" s="685"/>
      <c r="DF14" s="685"/>
      <c r="DG14" s="685"/>
      <c r="DH14" s="685"/>
      <c r="DI14" s="685"/>
      <c r="DJ14" s="685"/>
      <c r="DK14" s="685"/>
      <c r="DL14" s="685"/>
      <c r="DM14" s="685"/>
      <c r="DN14" s="685"/>
      <c r="DO14" s="685"/>
      <c r="DP14" s="686"/>
      <c r="DQ14" s="693">
        <v>32121</v>
      </c>
      <c r="DR14" s="685"/>
      <c r="DS14" s="685"/>
      <c r="DT14" s="685"/>
      <c r="DU14" s="685"/>
      <c r="DV14" s="685"/>
      <c r="DW14" s="685"/>
      <c r="DX14" s="685"/>
      <c r="DY14" s="685"/>
      <c r="DZ14" s="685"/>
      <c r="EA14" s="685"/>
      <c r="EB14" s="685"/>
      <c r="EC14" s="694"/>
    </row>
    <row r="15" spans="2:143" ht="11.25" customHeight="1" x14ac:dyDescent="0.15">
      <c r="B15" s="681" t="s">
        <v>259</v>
      </c>
      <c r="C15" s="682"/>
      <c r="D15" s="682"/>
      <c r="E15" s="682"/>
      <c r="F15" s="682"/>
      <c r="G15" s="682"/>
      <c r="H15" s="682"/>
      <c r="I15" s="682"/>
      <c r="J15" s="682"/>
      <c r="K15" s="682"/>
      <c r="L15" s="682"/>
      <c r="M15" s="682"/>
      <c r="N15" s="682"/>
      <c r="O15" s="682"/>
      <c r="P15" s="682"/>
      <c r="Q15" s="683"/>
      <c r="R15" s="684" t="s">
        <v>236</v>
      </c>
      <c r="S15" s="685"/>
      <c r="T15" s="685"/>
      <c r="U15" s="685"/>
      <c r="V15" s="685"/>
      <c r="W15" s="685"/>
      <c r="X15" s="685"/>
      <c r="Y15" s="686"/>
      <c r="Z15" s="687" t="s">
        <v>128</v>
      </c>
      <c r="AA15" s="687"/>
      <c r="AB15" s="687"/>
      <c r="AC15" s="687"/>
      <c r="AD15" s="688" t="s">
        <v>236</v>
      </c>
      <c r="AE15" s="688"/>
      <c r="AF15" s="688"/>
      <c r="AG15" s="688"/>
      <c r="AH15" s="688"/>
      <c r="AI15" s="688"/>
      <c r="AJ15" s="688"/>
      <c r="AK15" s="688"/>
      <c r="AL15" s="689" t="s">
        <v>128</v>
      </c>
      <c r="AM15" s="690"/>
      <c r="AN15" s="690"/>
      <c r="AO15" s="691"/>
      <c r="AP15" s="681" t="s">
        <v>260</v>
      </c>
      <c r="AQ15" s="682"/>
      <c r="AR15" s="682"/>
      <c r="AS15" s="682"/>
      <c r="AT15" s="682"/>
      <c r="AU15" s="682"/>
      <c r="AV15" s="682"/>
      <c r="AW15" s="682"/>
      <c r="AX15" s="682"/>
      <c r="AY15" s="682"/>
      <c r="AZ15" s="682"/>
      <c r="BA15" s="682"/>
      <c r="BB15" s="682"/>
      <c r="BC15" s="682"/>
      <c r="BD15" s="682"/>
      <c r="BE15" s="682"/>
      <c r="BF15" s="683"/>
      <c r="BG15" s="684">
        <v>3468</v>
      </c>
      <c r="BH15" s="685"/>
      <c r="BI15" s="685"/>
      <c r="BJ15" s="685"/>
      <c r="BK15" s="685"/>
      <c r="BL15" s="685"/>
      <c r="BM15" s="685"/>
      <c r="BN15" s="686"/>
      <c r="BO15" s="687">
        <v>6.7</v>
      </c>
      <c r="BP15" s="687"/>
      <c r="BQ15" s="687"/>
      <c r="BR15" s="687"/>
      <c r="BS15" s="693" t="s">
        <v>128</v>
      </c>
      <c r="BT15" s="685"/>
      <c r="BU15" s="685"/>
      <c r="BV15" s="685"/>
      <c r="BW15" s="685"/>
      <c r="BX15" s="685"/>
      <c r="BY15" s="685"/>
      <c r="BZ15" s="685"/>
      <c r="CA15" s="685"/>
      <c r="CB15" s="694"/>
      <c r="CD15" s="699" t="s">
        <v>261</v>
      </c>
      <c r="CE15" s="700"/>
      <c r="CF15" s="700"/>
      <c r="CG15" s="700"/>
      <c r="CH15" s="700"/>
      <c r="CI15" s="700"/>
      <c r="CJ15" s="700"/>
      <c r="CK15" s="700"/>
      <c r="CL15" s="700"/>
      <c r="CM15" s="700"/>
      <c r="CN15" s="700"/>
      <c r="CO15" s="700"/>
      <c r="CP15" s="700"/>
      <c r="CQ15" s="701"/>
      <c r="CR15" s="684">
        <v>80860</v>
      </c>
      <c r="CS15" s="685"/>
      <c r="CT15" s="685"/>
      <c r="CU15" s="685"/>
      <c r="CV15" s="685"/>
      <c r="CW15" s="685"/>
      <c r="CX15" s="685"/>
      <c r="CY15" s="686"/>
      <c r="CZ15" s="687">
        <v>4.0999999999999996</v>
      </c>
      <c r="DA15" s="687"/>
      <c r="DB15" s="687"/>
      <c r="DC15" s="687"/>
      <c r="DD15" s="693" t="s">
        <v>128</v>
      </c>
      <c r="DE15" s="685"/>
      <c r="DF15" s="685"/>
      <c r="DG15" s="685"/>
      <c r="DH15" s="685"/>
      <c r="DI15" s="685"/>
      <c r="DJ15" s="685"/>
      <c r="DK15" s="685"/>
      <c r="DL15" s="685"/>
      <c r="DM15" s="685"/>
      <c r="DN15" s="685"/>
      <c r="DO15" s="685"/>
      <c r="DP15" s="686"/>
      <c r="DQ15" s="693">
        <v>60004</v>
      </c>
      <c r="DR15" s="685"/>
      <c r="DS15" s="685"/>
      <c r="DT15" s="685"/>
      <c r="DU15" s="685"/>
      <c r="DV15" s="685"/>
      <c r="DW15" s="685"/>
      <c r="DX15" s="685"/>
      <c r="DY15" s="685"/>
      <c r="DZ15" s="685"/>
      <c r="EA15" s="685"/>
      <c r="EB15" s="685"/>
      <c r="EC15" s="694"/>
    </row>
    <row r="16" spans="2:143" ht="11.25" customHeight="1" x14ac:dyDescent="0.15">
      <c r="B16" s="681" t="s">
        <v>262</v>
      </c>
      <c r="C16" s="682"/>
      <c r="D16" s="682"/>
      <c r="E16" s="682"/>
      <c r="F16" s="682"/>
      <c r="G16" s="682"/>
      <c r="H16" s="682"/>
      <c r="I16" s="682"/>
      <c r="J16" s="682"/>
      <c r="K16" s="682"/>
      <c r="L16" s="682"/>
      <c r="M16" s="682"/>
      <c r="N16" s="682"/>
      <c r="O16" s="682"/>
      <c r="P16" s="682"/>
      <c r="Q16" s="683"/>
      <c r="R16" s="684">
        <v>255</v>
      </c>
      <c r="S16" s="685"/>
      <c r="T16" s="685"/>
      <c r="U16" s="685"/>
      <c r="V16" s="685"/>
      <c r="W16" s="685"/>
      <c r="X16" s="685"/>
      <c r="Y16" s="686"/>
      <c r="Z16" s="687">
        <v>0</v>
      </c>
      <c r="AA16" s="687"/>
      <c r="AB16" s="687"/>
      <c r="AC16" s="687"/>
      <c r="AD16" s="688">
        <v>255</v>
      </c>
      <c r="AE16" s="688"/>
      <c r="AF16" s="688"/>
      <c r="AG16" s="688"/>
      <c r="AH16" s="688"/>
      <c r="AI16" s="688"/>
      <c r="AJ16" s="688"/>
      <c r="AK16" s="688"/>
      <c r="AL16" s="689">
        <v>0</v>
      </c>
      <c r="AM16" s="690"/>
      <c r="AN16" s="690"/>
      <c r="AO16" s="691"/>
      <c r="AP16" s="681" t="s">
        <v>263</v>
      </c>
      <c r="AQ16" s="682"/>
      <c r="AR16" s="682"/>
      <c r="AS16" s="682"/>
      <c r="AT16" s="682"/>
      <c r="AU16" s="682"/>
      <c r="AV16" s="682"/>
      <c r="AW16" s="682"/>
      <c r="AX16" s="682"/>
      <c r="AY16" s="682"/>
      <c r="AZ16" s="682"/>
      <c r="BA16" s="682"/>
      <c r="BB16" s="682"/>
      <c r="BC16" s="682"/>
      <c r="BD16" s="682"/>
      <c r="BE16" s="682"/>
      <c r="BF16" s="683"/>
      <c r="BG16" s="684" t="s">
        <v>236</v>
      </c>
      <c r="BH16" s="685"/>
      <c r="BI16" s="685"/>
      <c r="BJ16" s="685"/>
      <c r="BK16" s="685"/>
      <c r="BL16" s="685"/>
      <c r="BM16" s="685"/>
      <c r="BN16" s="686"/>
      <c r="BO16" s="687" t="s">
        <v>236</v>
      </c>
      <c r="BP16" s="687"/>
      <c r="BQ16" s="687"/>
      <c r="BR16" s="687"/>
      <c r="BS16" s="693" t="s">
        <v>128</v>
      </c>
      <c r="BT16" s="685"/>
      <c r="BU16" s="685"/>
      <c r="BV16" s="685"/>
      <c r="BW16" s="685"/>
      <c r="BX16" s="685"/>
      <c r="BY16" s="685"/>
      <c r="BZ16" s="685"/>
      <c r="CA16" s="685"/>
      <c r="CB16" s="694"/>
      <c r="CD16" s="699" t="s">
        <v>264</v>
      </c>
      <c r="CE16" s="700"/>
      <c r="CF16" s="700"/>
      <c r="CG16" s="700"/>
      <c r="CH16" s="700"/>
      <c r="CI16" s="700"/>
      <c r="CJ16" s="700"/>
      <c r="CK16" s="700"/>
      <c r="CL16" s="700"/>
      <c r="CM16" s="700"/>
      <c r="CN16" s="700"/>
      <c r="CO16" s="700"/>
      <c r="CP16" s="700"/>
      <c r="CQ16" s="701"/>
      <c r="CR16" s="684" t="s">
        <v>128</v>
      </c>
      <c r="CS16" s="685"/>
      <c r="CT16" s="685"/>
      <c r="CU16" s="685"/>
      <c r="CV16" s="685"/>
      <c r="CW16" s="685"/>
      <c r="CX16" s="685"/>
      <c r="CY16" s="686"/>
      <c r="CZ16" s="687" t="s">
        <v>128</v>
      </c>
      <c r="DA16" s="687"/>
      <c r="DB16" s="687"/>
      <c r="DC16" s="687"/>
      <c r="DD16" s="693" t="s">
        <v>236</v>
      </c>
      <c r="DE16" s="685"/>
      <c r="DF16" s="685"/>
      <c r="DG16" s="685"/>
      <c r="DH16" s="685"/>
      <c r="DI16" s="685"/>
      <c r="DJ16" s="685"/>
      <c r="DK16" s="685"/>
      <c r="DL16" s="685"/>
      <c r="DM16" s="685"/>
      <c r="DN16" s="685"/>
      <c r="DO16" s="685"/>
      <c r="DP16" s="686"/>
      <c r="DQ16" s="693" t="s">
        <v>128</v>
      </c>
      <c r="DR16" s="685"/>
      <c r="DS16" s="685"/>
      <c r="DT16" s="685"/>
      <c r="DU16" s="685"/>
      <c r="DV16" s="685"/>
      <c r="DW16" s="685"/>
      <c r="DX16" s="685"/>
      <c r="DY16" s="685"/>
      <c r="DZ16" s="685"/>
      <c r="EA16" s="685"/>
      <c r="EB16" s="685"/>
      <c r="EC16" s="694"/>
    </row>
    <row r="17" spans="2:133" ht="11.25" customHeight="1" x14ac:dyDescent="0.15">
      <c r="B17" s="681" t="s">
        <v>265</v>
      </c>
      <c r="C17" s="682"/>
      <c r="D17" s="682"/>
      <c r="E17" s="682"/>
      <c r="F17" s="682"/>
      <c r="G17" s="682"/>
      <c r="H17" s="682"/>
      <c r="I17" s="682"/>
      <c r="J17" s="682"/>
      <c r="K17" s="682"/>
      <c r="L17" s="682"/>
      <c r="M17" s="682"/>
      <c r="N17" s="682"/>
      <c r="O17" s="682"/>
      <c r="P17" s="682"/>
      <c r="Q17" s="683"/>
      <c r="R17" s="684">
        <v>3026</v>
      </c>
      <c r="S17" s="685"/>
      <c r="T17" s="685"/>
      <c r="U17" s="685"/>
      <c r="V17" s="685"/>
      <c r="W17" s="685"/>
      <c r="X17" s="685"/>
      <c r="Y17" s="686"/>
      <c r="Z17" s="687">
        <v>0.1</v>
      </c>
      <c r="AA17" s="687"/>
      <c r="AB17" s="687"/>
      <c r="AC17" s="687"/>
      <c r="AD17" s="688">
        <v>3026</v>
      </c>
      <c r="AE17" s="688"/>
      <c r="AF17" s="688"/>
      <c r="AG17" s="688"/>
      <c r="AH17" s="688"/>
      <c r="AI17" s="688"/>
      <c r="AJ17" s="688"/>
      <c r="AK17" s="688"/>
      <c r="AL17" s="689">
        <v>0.4</v>
      </c>
      <c r="AM17" s="690"/>
      <c r="AN17" s="690"/>
      <c r="AO17" s="691"/>
      <c r="AP17" s="681" t="s">
        <v>266</v>
      </c>
      <c r="AQ17" s="682"/>
      <c r="AR17" s="682"/>
      <c r="AS17" s="682"/>
      <c r="AT17" s="682"/>
      <c r="AU17" s="682"/>
      <c r="AV17" s="682"/>
      <c r="AW17" s="682"/>
      <c r="AX17" s="682"/>
      <c r="AY17" s="682"/>
      <c r="AZ17" s="682"/>
      <c r="BA17" s="682"/>
      <c r="BB17" s="682"/>
      <c r="BC17" s="682"/>
      <c r="BD17" s="682"/>
      <c r="BE17" s="682"/>
      <c r="BF17" s="683"/>
      <c r="BG17" s="684" t="s">
        <v>128</v>
      </c>
      <c r="BH17" s="685"/>
      <c r="BI17" s="685"/>
      <c r="BJ17" s="685"/>
      <c r="BK17" s="685"/>
      <c r="BL17" s="685"/>
      <c r="BM17" s="685"/>
      <c r="BN17" s="686"/>
      <c r="BO17" s="687" t="s">
        <v>128</v>
      </c>
      <c r="BP17" s="687"/>
      <c r="BQ17" s="687"/>
      <c r="BR17" s="687"/>
      <c r="BS17" s="693" t="s">
        <v>128</v>
      </c>
      <c r="BT17" s="685"/>
      <c r="BU17" s="685"/>
      <c r="BV17" s="685"/>
      <c r="BW17" s="685"/>
      <c r="BX17" s="685"/>
      <c r="BY17" s="685"/>
      <c r="BZ17" s="685"/>
      <c r="CA17" s="685"/>
      <c r="CB17" s="694"/>
      <c r="CD17" s="699" t="s">
        <v>267</v>
      </c>
      <c r="CE17" s="700"/>
      <c r="CF17" s="700"/>
      <c r="CG17" s="700"/>
      <c r="CH17" s="700"/>
      <c r="CI17" s="700"/>
      <c r="CJ17" s="700"/>
      <c r="CK17" s="700"/>
      <c r="CL17" s="700"/>
      <c r="CM17" s="700"/>
      <c r="CN17" s="700"/>
      <c r="CO17" s="700"/>
      <c r="CP17" s="700"/>
      <c r="CQ17" s="701"/>
      <c r="CR17" s="684">
        <v>237039</v>
      </c>
      <c r="CS17" s="685"/>
      <c r="CT17" s="685"/>
      <c r="CU17" s="685"/>
      <c r="CV17" s="685"/>
      <c r="CW17" s="685"/>
      <c r="CX17" s="685"/>
      <c r="CY17" s="686"/>
      <c r="CZ17" s="687">
        <v>12.1</v>
      </c>
      <c r="DA17" s="687"/>
      <c r="DB17" s="687"/>
      <c r="DC17" s="687"/>
      <c r="DD17" s="693" t="s">
        <v>236</v>
      </c>
      <c r="DE17" s="685"/>
      <c r="DF17" s="685"/>
      <c r="DG17" s="685"/>
      <c r="DH17" s="685"/>
      <c r="DI17" s="685"/>
      <c r="DJ17" s="685"/>
      <c r="DK17" s="685"/>
      <c r="DL17" s="685"/>
      <c r="DM17" s="685"/>
      <c r="DN17" s="685"/>
      <c r="DO17" s="685"/>
      <c r="DP17" s="686"/>
      <c r="DQ17" s="693">
        <v>223539</v>
      </c>
      <c r="DR17" s="685"/>
      <c r="DS17" s="685"/>
      <c r="DT17" s="685"/>
      <c r="DU17" s="685"/>
      <c r="DV17" s="685"/>
      <c r="DW17" s="685"/>
      <c r="DX17" s="685"/>
      <c r="DY17" s="685"/>
      <c r="DZ17" s="685"/>
      <c r="EA17" s="685"/>
      <c r="EB17" s="685"/>
      <c r="EC17" s="694"/>
    </row>
    <row r="18" spans="2:133" ht="11.25" customHeight="1" x14ac:dyDescent="0.15">
      <c r="B18" s="681" t="s">
        <v>268</v>
      </c>
      <c r="C18" s="682"/>
      <c r="D18" s="682"/>
      <c r="E18" s="682"/>
      <c r="F18" s="682"/>
      <c r="G18" s="682"/>
      <c r="H18" s="682"/>
      <c r="I18" s="682"/>
      <c r="J18" s="682"/>
      <c r="K18" s="682"/>
      <c r="L18" s="682"/>
      <c r="M18" s="682"/>
      <c r="N18" s="682"/>
      <c r="O18" s="682"/>
      <c r="P18" s="682"/>
      <c r="Q18" s="683"/>
      <c r="R18" s="684">
        <v>194</v>
      </c>
      <c r="S18" s="685"/>
      <c r="T18" s="685"/>
      <c r="U18" s="685"/>
      <c r="V18" s="685"/>
      <c r="W18" s="685"/>
      <c r="X18" s="685"/>
      <c r="Y18" s="686"/>
      <c r="Z18" s="687">
        <v>0</v>
      </c>
      <c r="AA18" s="687"/>
      <c r="AB18" s="687"/>
      <c r="AC18" s="687"/>
      <c r="AD18" s="688">
        <v>194</v>
      </c>
      <c r="AE18" s="688"/>
      <c r="AF18" s="688"/>
      <c r="AG18" s="688"/>
      <c r="AH18" s="688"/>
      <c r="AI18" s="688"/>
      <c r="AJ18" s="688"/>
      <c r="AK18" s="688"/>
      <c r="AL18" s="689">
        <v>0</v>
      </c>
      <c r="AM18" s="690"/>
      <c r="AN18" s="690"/>
      <c r="AO18" s="691"/>
      <c r="AP18" s="681" t="s">
        <v>269</v>
      </c>
      <c r="AQ18" s="682"/>
      <c r="AR18" s="682"/>
      <c r="AS18" s="682"/>
      <c r="AT18" s="682"/>
      <c r="AU18" s="682"/>
      <c r="AV18" s="682"/>
      <c r="AW18" s="682"/>
      <c r="AX18" s="682"/>
      <c r="AY18" s="682"/>
      <c r="AZ18" s="682"/>
      <c r="BA18" s="682"/>
      <c r="BB18" s="682"/>
      <c r="BC18" s="682"/>
      <c r="BD18" s="682"/>
      <c r="BE18" s="682"/>
      <c r="BF18" s="683"/>
      <c r="BG18" s="684" t="s">
        <v>137</v>
      </c>
      <c r="BH18" s="685"/>
      <c r="BI18" s="685"/>
      <c r="BJ18" s="685"/>
      <c r="BK18" s="685"/>
      <c r="BL18" s="685"/>
      <c r="BM18" s="685"/>
      <c r="BN18" s="686"/>
      <c r="BO18" s="687" t="s">
        <v>128</v>
      </c>
      <c r="BP18" s="687"/>
      <c r="BQ18" s="687"/>
      <c r="BR18" s="687"/>
      <c r="BS18" s="693" t="s">
        <v>236</v>
      </c>
      <c r="BT18" s="685"/>
      <c r="BU18" s="685"/>
      <c r="BV18" s="685"/>
      <c r="BW18" s="685"/>
      <c r="BX18" s="685"/>
      <c r="BY18" s="685"/>
      <c r="BZ18" s="685"/>
      <c r="CA18" s="685"/>
      <c r="CB18" s="694"/>
      <c r="CD18" s="699" t="s">
        <v>270</v>
      </c>
      <c r="CE18" s="700"/>
      <c r="CF18" s="700"/>
      <c r="CG18" s="700"/>
      <c r="CH18" s="700"/>
      <c r="CI18" s="700"/>
      <c r="CJ18" s="700"/>
      <c r="CK18" s="700"/>
      <c r="CL18" s="700"/>
      <c r="CM18" s="700"/>
      <c r="CN18" s="700"/>
      <c r="CO18" s="700"/>
      <c r="CP18" s="700"/>
      <c r="CQ18" s="701"/>
      <c r="CR18" s="684" t="s">
        <v>236</v>
      </c>
      <c r="CS18" s="685"/>
      <c r="CT18" s="685"/>
      <c r="CU18" s="685"/>
      <c r="CV18" s="685"/>
      <c r="CW18" s="685"/>
      <c r="CX18" s="685"/>
      <c r="CY18" s="686"/>
      <c r="CZ18" s="687" t="s">
        <v>128</v>
      </c>
      <c r="DA18" s="687"/>
      <c r="DB18" s="687"/>
      <c r="DC18" s="687"/>
      <c r="DD18" s="693" t="s">
        <v>236</v>
      </c>
      <c r="DE18" s="685"/>
      <c r="DF18" s="685"/>
      <c r="DG18" s="685"/>
      <c r="DH18" s="685"/>
      <c r="DI18" s="685"/>
      <c r="DJ18" s="685"/>
      <c r="DK18" s="685"/>
      <c r="DL18" s="685"/>
      <c r="DM18" s="685"/>
      <c r="DN18" s="685"/>
      <c r="DO18" s="685"/>
      <c r="DP18" s="686"/>
      <c r="DQ18" s="693" t="s">
        <v>128</v>
      </c>
      <c r="DR18" s="685"/>
      <c r="DS18" s="685"/>
      <c r="DT18" s="685"/>
      <c r="DU18" s="685"/>
      <c r="DV18" s="685"/>
      <c r="DW18" s="685"/>
      <c r="DX18" s="685"/>
      <c r="DY18" s="685"/>
      <c r="DZ18" s="685"/>
      <c r="EA18" s="685"/>
      <c r="EB18" s="685"/>
      <c r="EC18" s="694"/>
    </row>
    <row r="19" spans="2:133" ht="11.25" customHeight="1" x14ac:dyDescent="0.15">
      <c r="B19" s="681" t="s">
        <v>271</v>
      </c>
      <c r="C19" s="682"/>
      <c r="D19" s="682"/>
      <c r="E19" s="682"/>
      <c r="F19" s="682"/>
      <c r="G19" s="682"/>
      <c r="H19" s="682"/>
      <c r="I19" s="682"/>
      <c r="J19" s="682"/>
      <c r="K19" s="682"/>
      <c r="L19" s="682"/>
      <c r="M19" s="682"/>
      <c r="N19" s="682"/>
      <c r="O19" s="682"/>
      <c r="P19" s="682"/>
      <c r="Q19" s="683"/>
      <c r="R19" s="684" t="s">
        <v>236</v>
      </c>
      <c r="S19" s="685"/>
      <c r="T19" s="685"/>
      <c r="U19" s="685"/>
      <c r="V19" s="685"/>
      <c r="W19" s="685"/>
      <c r="X19" s="685"/>
      <c r="Y19" s="686"/>
      <c r="Z19" s="687" t="s">
        <v>128</v>
      </c>
      <c r="AA19" s="687"/>
      <c r="AB19" s="687"/>
      <c r="AC19" s="687"/>
      <c r="AD19" s="688" t="s">
        <v>128</v>
      </c>
      <c r="AE19" s="688"/>
      <c r="AF19" s="688"/>
      <c r="AG19" s="688"/>
      <c r="AH19" s="688"/>
      <c r="AI19" s="688"/>
      <c r="AJ19" s="688"/>
      <c r="AK19" s="688"/>
      <c r="AL19" s="689" t="s">
        <v>236</v>
      </c>
      <c r="AM19" s="690"/>
      <c r="AN19" s="690"/>
      <c r="AO19" s="691"/>
      <c r="AP19" s="681" t="s">
        <v>272</v>
      </c>
      <c r="AQ19" s="682"/>
      <c r="AR19" s="682"/>
      <c r="AS19" s="682"/>
      <c r="AT19" s="682"/>
      <c r="AU19" s="682"/>
      <c r="AV19" s="682"/>
      <c r="AW19" s="682"/>
      <c r="AX19" s="682"/>
      <c r="AY19" s="682"/>
      <c r="AZ19" s="682"/>
      <c r="BA19" s="682"/>
      <c r="BB19" s="682"/>
      <c r="BC19" s="682"/>
      <c r="BD19" s="682"/>
      <c r="BE19" s="682"/>
      <c r="BF19" s="683"/>
      <c r="BG19" s="684" t="s">
        <v>236</v>
      </c>
      <c r="BH19" s="685"/>
      <c r="BI19" s="685"/>
      <c r="BJ19" s="685"/>
      <c r="BK19" s="685"/>
      <c r="BL19" s="685"/>
      <c r="BM19" s="685"/>
      <c r="BN19" s="686"/>
      <c r="BO19" s="687" t="s">
        <v>236</v>
      </c>
      <c r="BP19" s="687"/>
      <c r="BQ19" s="687"/>
      <c r="BR19" s="687"/>
      <c r="BS19" s="693" t="s">
        <v>137</v>
      </c>
      <c r="BT19" s="685"/>
      <c r="BU19" s="685"/>
      <c r="BV19" s="685"/>
      <c r="BW19" s="685"/>
      <c r="BX19" s="685"/>
      <c r="BY19" s="685"/>
      <c r="BZ19" s="685"/>
      <c r="CA19" s="685"/>
      <c r="CB19" s="694"/>
      <c r="CD19" s="699" t="s">
        <v>273</v>
      </c>
      <c r="CE19" s="700"/>
      <c r="CF19" s="700"/>
      <c r="CG19" s="700"/>
      <c r="CH19" s="700"/>
      <c r="CI19" s="700"/>
      <c r="CJ19" s="700"/>
      <c r="CK19" s="700"/>
      <c r="CL19" s="700"/>
      <c r="CM19" s="700"/>
      <c r="CN19" s="700"/>
      <c r="CO19" s="700"/>
      <c r="CP19" s="700"/>
      <c r="CQ19" s="701"/>
      <c r="CR19" s="684" t="s">
        <v>128</v>
      </c>
      <c r="CS19" s="685"/>
      <c r="CT19" s="685"/>
      <c r="CU19" s="685"/>
      <c r="CV19" s="685"/>
      <c r="CW19" s="685"/>
      <c r="CX19" s="685"/>
      <c r="CY19" s="686"/>
      <c r="CZ19" s="687" t="s">
        <v>236</v>
      </c>
      <c r="DA19" s="687"/>
      <c r="DB19" s="687"/>
      <c r="DC19" s="687"/>
      <c r="DD19" s="693" t="s">
        <v>236</v>
      </c>
      <c r="DE19" s="685"/>
      <c r="DF19" s="685"/>
      <c r="DG19" s="685"/>
      <c r="DH19" s="685"/>
      <c r="DI19" s="685"/>
      <c r="DJ19" s="685"/>
      <c r="DK19" s="685"/>
      <c r="DL19" s="685"/>
      <c r="DM19" s="685"/>
      <c r="DN19" s="685"/>
      <c r="DO19" s="685"/>
      <c r="DP19" s="686"/>
      <c r="DQ19" s="693" t="s">
        <v>236</v>
      </c>
      <c r="DR19" s="685"/>
      <c r="DS19" s="685"/>
      <c r="DT19" s="685"/>
      <c r="DU19" s="685"/>
      <c r="DV19" s="685"/>
      <c r="DW19" s="685"/>
      <c r="DX19" s="685"/>
      <c r="DY19" s="685"/>
      <c r="DZ19" s="685"/>
      <c r="EA19" s="685"/>
      <c r="EB19" s="685"/>
      <c r="EC19" s="694"/>
    </row>
    <row r="20" spans="2:133" ht="11.25" customHeight="1" x14ac:dyDescent="0.15">
      <c r="B20" s="681" t="s">
        <v>274</v>
      </c>
      <c r="C20" s="682"/>
      <c r="D20" s="682"/>
      <c r="E20" s="682"/>
      <c r="F20" s="682"/>
      <c r="G20" s="682"/>
      <c r="H20" s="682"/>
      <c r="I20" s="682"/>
      <c r="J20" s="682"/>
      <c r="K20" s="682"/>
      <c r="L20" s="682"/>
      <c r="M20" s="682"/>
      <c r="N20" s="682"/>
      <c r="O20" s="682"/>
      <c r="P20" s="682"/>
      <c r="Q20" s="683"/>
      <c r="R20" s="684" t="s">
        <v>236</v>
      </c>
      <c r="S20" s="685"/>
      <c r="T20" s="685"/>
      <c r="U20" s="685"/>
      <c r="V20" s="685"/>
      <c r="W20" s="685"/>
      <c r="X20" s="685"/>
      <c r="Y20" s="686"/>
      <c r="Z20" s="687" t="s">
        <v>236</v>
      </c>
      <c r="AA20" s="687"/>
      <c r="AB20" s="687"/>
      <c r="AC20" s="687"/>
      <c r="AD20" s="688" t="s">
        <v>236</v>
      </c>
      <c r="AE20" s="688"/>
      <c r="AF20" s="688"/>
      <c r="AG20" s="688"/>
      <c r="AH20" s="688"/>
      <c r="AI20" s="688"/>
      <c r="AJ20" s="688"/>
      <c r="AK20" s="688"/>
      <c r="AL20" s="689" t="s">
        <v>236</v>
      </c>
      <c r="AM20" s="690"/>
      <c r="AN20" s="690"/>
      <c r="AO20" s="691"/>
      <c r="AP20" s="681" t="s">
        <v>275</v>
      </c>
      <c r="AQ20" s="682"/>
      <c r="AR20" s="682"/>
      <c r="AS20" s="682"/>
      <c r="AT20" s="682"/>
      <c r="AU20" s="682"/>
      <c r="AV20" s="682"/>
      <c r="AW20" s="682"/>
      <c r="AX20" s="682"/>
      <c r="AY20" s="682"/>
      <c r="AZ20" s="682"/>
      <c r="BA20" s="682"/>
      <c r="BB20" s="682"/>
      <c r="BC20" s="682"/>
      <c r="BD20" s="682"/>
      <c r="BE20" s="682"/>
      <c r="BF20" s="683"/>
      <c r="BG20" s="684" t="s">
        <v>236</v>
      </c>
      <c r="BH20" s="685"/>
      <c r="BI20" s="685"/>
      <c r="BJ20" s="685"/>
      <c r="BK20" s="685"/>
      <c r="BL20" s="685"/>
      <c r="BM20" s="685"/>
      <c r="BN20" s="686"/>
      <c r="BO20" s="687" t="s">
        <v>128</v>
      </c>
      <c r="BP20" s="687"/>
      <c r="BQ20" s="687"/>
      <c r="BR20" s="687"/>
      <c r="BS20" s="693" t="s">
        <v>236</v>
      </c>
      <c r="BT20" s="685"/>
      <c r="BU20" s="685"/>
      <c r="BV20" s="685"/>
      <c r="BW20" s="685"/>
      <c r="BX20" s="685"/>
      <c r="BY20" s="685"/>
      <c r="BZ20" s="685"/>
      <c r="CA20" s="685"/>
      <c r="CB20" s="694"/>
      <c r="CD20" s="699" t="s">
        <v>276</v>
      </c>
      <c r="CE20" s="700"/>
      <c r="CF20" s="700"/>
      <c r="CG20" s="700"/>
      <c r="CH20" s="700"/>
      <c r="CI20" s="700"/>
      <c r="CJ20" s="700"/>
      <c r="CK20" s="700"/>
      <c r="CL20" s="700"/>
      <c r="CM20" s="700"/>
      <c r="CN20" s="700"/>
      <c r="CO20" s="700"/>
      <c r="CP20" s="700"/>
      <c r="CQ20" s="701"/>
      <c r="CR20" s="684">
        <v>1959802</v>
      </c>
      <c r="CS20" s="685"/>
      <c r="CT20" s="685"/>
      <c r="CU20" s="685"/>
      <c r="CV20" s="685"/>
      <c r="CW20" s="685"/>
      <c r="CX20" s="685"/>
      <c r="CY20" s="686"/>
      <c r="CZ20" s="687">
        <v>100</v>
      </c>
      <c r="DA20" s="687"/>
      <c r="DB20" s="687"/>
      <c r="DC20" s="687"/>
      <c r="DD20" s="693">
        <v>494343</v>
      </c>
      <c r="DE20" s="685"/>
      <c r="DF20" s="685"/>
      <c r="DG20" s="685"/>
      <c r="DH20" s="685"/>
      <c r="DI20" s="685"/>
      <c r="DJ20" s="685"/>
      <c r="DK20" s="685"/>
      <c r="DL20" s="685"/>
      <c r="DM20" s="685"/>
      <c r="DN20" s="685"/>
      <c r="DO20" s="685"/>
      <c r="DP20" s="686"/>
      <c r="DQ20" s="693">
        <v>1107901</v>
      </c>
      <c r="DR20" s="685"/>
      <c r="DS20" s="685"/>
      <c r="DT20" s="685"/>
      <c r="DU20" s="685"/>
      <c r="DV20" s="685"/>
      <c r="DW20" s="685"/>
      <c r="DX20" s="685"/>
      <c r="DY20" s="685"/>
      <c r="DZ20" s="685"/>
      <c r="EA20" s="685"/>
      <c r="EB20" s="685"/>
      <c r="EC20" s="694"/>
    </row>
    <row r="21" spans="2:133" ht="11.25" customHeight="1" x14ac:dyDescent="0.15">
      <c r="B21" s="681" t="s">
        <v>277</v>
      </c>
      <c r="C21" s="682"/>
      <c r="D21" s="682"/>
      <c r="E21" s="682"/>
      <c r="F21" s="682"/>
      <c r="G21" s="682"/>
      <c r="H21" s="682"/>
      <c r="I21" s="682"/>
      <c r="J21" s="682"/>
      <c r="K21" s="682"/>
      <c r="L21" s="682"/>
      <c r="M21" s="682"/>
      <c r="N21" s="682"/>
      <c r="O21" s="682"/>
      <c r="P21" s="682"/>
      <c r="Q21" s="683"/>
      <c r="R21" s="684">
        <v>2832</v>
      </c>
      <c r="S21" s="685"/>
      <c r="T21" s="685"/>
      <c r="U21" s="685"/>
      <c r="V21" s="685"/>
      <c r="W21" s="685"/>
      <c r="X21" s="685"/>
      <c r="Y21" s="686"/>
      <c r="Z21" s="687">
        <v>0.1</v>
      </c>
      <c r="AA21" s="687"/>
      <c r="AB21" s="687"/>
      <c r="AC21" s="687"/>
      <c r="AD21" s="688">
        <v>2832</v>
      </c>
      <c r="AE21" s="688"/>
      <c r="AF21" s="688"/>
      <c r="AG21" s="688"/>
      <c r="AH21" s="688"/>
      <c r="AI21" s="688"/>
      <c r="AJ21" s="688"/>
      <c r="AK21" s="688"/>
      <c r="AL21" s="689">
        <v>0.4</v>
      </c>
      <c r="AM21" s="690"/>
      <c r="AN21" s="690"/>
      <c r="AO21" s="691"/>
      <c r="AP21" s="703" t="s">
        <v>278</v>
      </c>
      <c r="AQ21" s="704"/>
      <c r="AR21" s="704"/>
      <c r="AS21" s="704"/>
      <c r="AT21" s="704"/>
      <c r="AU21" s="704"/>
      <c r="AV21" s="704"/>
      <c r="AW21" s="704"/>
      <c r="AX21" s="704"/>
      <c r="AY21" s="704"/>
      <c r="AZ21" s="704"/>
      <c r="BA21" s="704"/>
      <c r="BB21" s="704"/>
      <c r="BC21" s="704"/>
      <c r="BD21" s="704"/>
      <c r="BE21" s="704"/>
      <c r="BF21" s="705"/>
      <c r="BG21" s="684" t="s">
        <v>236</v>
      </c>
      <c r="BH21" s="685"/>
      <c r="BI21" s="685"/>
      <c r="BJ21" s="685"/>
      <c r="BK21" s="685"/>
      <c r="BL21" s="685"/>
      <c r="BM21" s="685"/>
      <c r="BN21" s="686"/>
      <c r="BO21" s="687" t="s">
        <v>236</v>
      </c>
      <c r="BP21" s="687"/>
      <c r="BQ21" s="687"/>
      <c r="BR21" s="687"/>
      <c r="BS21" s="693" t="s">
        <v>128</v>
      </c>
      <c r="BT21" s="685"/>
      <c r="BU21" s="685"/>
      <c r="BV21" s="685"/>
      <c r="BW21" s="685"/>
      <c r="BX21" s="685"/>
      <c r="BY21" s="685"/>
      <c r="BZ21" s="685"/>
      <c r="CA21" s="685"/>
      <c r="CB21" s="694"/>
      <c r="CD21" s="709"/>
      <c r="CE21" s="710"/>
      <c r="CF21" s="710"/>
      <c r="CG21" s="710"/>
      <c r="CH21" s="710"/>
      <c r="CI21" s="710"/>
      <c r="CJ21" s="710"/>
      <c r="CK21" s="710"/>
      <c r="CL21" s="710"/>
      <c r="CM21" s="710"/>
      <c r="CN21" s="710"/>
      <c r="CO21" s="710"/>
      <c r="CP21" s="710"/>
      <c r="CQ21" s="711"/>
      <c r="CR21" s="712"/>
      <c r="CS21" s="707"/>
      <c r="CT21" s="707"/>
      <c r="CU21" s="707"/>
      <c r="CV21" s="707"/>
      <c r="CW21" s="707"/>
      <c r="CX21" s="707"/>
      <c r="CY21" s="713"/>
      <c r="CZ21" s="714"/>
      <c r="DA21" s="714"/>
      <c r="DB21" s="714"/>
      <c r="DC21" s="714"/>
      <c r="DD21" s="706"/>
      <c r="DE21" s="707"/>
      <c r="DF21" s="707"/>
      <c r="DG21" s="707"/>
      <c r="DH21" s="707"/>
      <c r="DI21" s="707"/>
      <c r="DJ21" s="707"/>
      <c r="DK21" s="707"/>
      <c r="DL21" s="707"/>
      <c r="DM21" s="707"/>
      <c r="DN21" s="707"/>
      <c r="DO21" s="707"/>
      <c r="DP21" s="713"/>
      <c r="DQ21" s="706"/>
      <c r="DR21" s="707"/>
      <c r="DS21" s="707"/>
      <c r="DT21" s="707"/>
      <c r="DU21" s="707"/>
      <c r="DV21" s="707"/>
      <c r="DW21" s="707"/>
      <c r="DX21" s="707"/>
      <c r="DY21" s="707"/>
      <c r="DZ21" s="707"/>
      <c r="EA21" s="707"/>
      <c r="EB21" s="707"/>
      <c r="EC21" s="708"/>
    </row>
    <row r="22" spans="2:133" ht="11.25" customHeight="1" x14ac:dyDescent="0.15">
      <c r="B22" s="681" t="s">
        <v>279</v>
      </c>
      <c r="C22" s="682"/>
      <c r="D22" s="682"/>
      <c r="E22" s="682"/>
      <c r="F22" s="682"/>
      <c r="G22" s="682"/>
      <c r="H22" s="682"/>
      <c r="I22" s="682"/>
      <c r="J22" s="682"/>
      <c r="K22" s="682"/>
      <c r="L22" s="682"/>
      <c r="M22" s="682"/>
      <c r="N22" s="682"/>
      <c r="O22" s="682"/>
      <c r="P22" s="682"/>
      <c r="Q22" s="683"/>
      <c r="R22" s="684">
        <v>886869</v>
      </c>
      <c r="S22" s="685"/>
      <c r="T22" s="685"/>
      <c r="U22" s="685"/>
      <c r="V22" s="685"/>
      <c r="W22" s="685"/>
      <c r="X22" s="685"/>
      <c r="Y22" s="686"/>
      <c r="Z22" s="687">
        <v>43.3</v>
      </c>
      <c r="AA22" s="687"/>
      <c r="AB22" s="687"/>
      <c r="AC22" s="687"/>
      <c r="AD22" s="688">
        <v>724927</v>
      </c>
      <c r="AE22" s="688"/>
      <c r="AF22" s="688"/>
      <c r="AG22" s="688"/>
      <c r="AH22" s="688"/>
      <c r="AI22" s="688"/>
      <c r="AJ22" s="688"/>
      <c r="AK22" s="688"/>
      <c r="AL22" s="689">
        <v>90.4</v>
      </c>
      <c r="AM22" s="690"/>
      <c r="AN22" s="690"/>
      <c r="AO22" s="691"/>
      <c r="AP22" s="703" t="s">
        <v>280</v>
      </c>
      <c r="AQ22" s="704"/>
      <c r="AR22" s="704"/>
      <c r="AS22" s="704"/>
      <c r="AT22" s="704"/>
      <c r="AU22" s="704"/>
      <c r="AV22" s="704"/>
      <c r="AW22" s="704"/>
      <c r="AX22" s="704"/>
      <c r="AY22" s="704"/>
      <c r="AZ22" s="704"/>
      <c r="BA22" s="704"/>
      <c r="BB22" s="704"/>
      <c r="BC22" s="704"/>
      <c r="BD22" s="704"/>
      <c r="BE22" s="704"/>
      <c r="BF22" s="705"/>
      <c r="BG22" s="684" t="s">
        <v>236</v>
      </c>
      <c r="BH22" s="685"/>
      <c r="BI22" s="685"/>
      <c r="BJ22" s="685"/>
      <c r="BK22" s="685"/>
      <c r="BL22" s="685"/>
      <c r="BM22" s="685"/>
      <c r="BN22" s="686"/>
      <c r="BO22" s="687" t="s">
        <v>236</v>
      </c>
      <c r="BP22" s="687"/>
      <c r="BQ22" s="687"/>
      <c r="BR22" s="687"/>
      <c r="BS22" s="693" t="s">
        <v>236</v>
      </c>
      <c r="BT22" s="685"/>
      <c r="BU22" s="685"/>
      <c r="BV22" s="685"/>
      <c r="BW22" s="685"/>
      <c r="BX22" s="685"/>
      <c r="BY22" s="685"/>
      <c r="BZ22" s="685"/>
      <c r="CA22" s="685"/>
      <c r="CB22" s="694"/>
      <c r="CD22" s="666" t="s">
        <v>281</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81" t="s">
        <v>282</v>
      </c>
      <c r="C23" s="682"/>
      <c r="D23" s="682"/>
      <c r="E23" s="682"/>
      <c r="F23" s="682"/>
      <c r="G23" s="682"/>
      <c r="H23" s="682"/>
      <c r="I23" s="682"/>
      <c r="J23" s="682"/>
      <c r="K23" s="682"/>
      <c r="L23" s="682"/>
      <c r="M23" s="682"/>
      <c r="N23" s="682"/>
      <c r="O23" s="682"/>
      <c r="P23" s="682"/>
      <c r="Q23" s="683"/>
      <c r="R23" s="684">
        <v>724927</v>
      </c>
      <c r="S23" s="685"/>
      <c r="T23" s="685"/>
      <c r="U23" s="685"/>
      <c r="V23" s="685"/>
      <c r="W23" s="685"/>
      <c r="X23" s="685"/>
      <c r="Y23" s="686"/>
      <c r="Z23" s="687">
        <v>35.4</v>
      </c>
      <c r="AA23" s="687"/>
      <c r="AB23" s="687"/>
      <c r="AC23" s="687"/>
      <c r="AD23" s="688">
        <v>724927</v>
      </c>
      <c r="AE23" s="688"/>
      <c r="AF23" s="688"/>
      <c r="AG23" s="688"/>
      <c r="AH23" s="688"/>
      <c r="AI23" s="688"/>
      <c r="AJ23" s="688"/>
      <c r="AK23" s="688"/>
      <c r="AL23" s="689">
        <v>90.4</v>
      </c>
      <c r="AM23" s="690"/>
      <c r="AN23" s="690"/>
      <c r="AO23" s="691"/>
      <c r="AP23" s="703" t="s">
        <v>283</v>
      </c>
      <c r="AQ23" s="704"/>
      <c r="AR23" s="704"/>
      <c r="AS23" s="704"/>
      <c r="AT23" s="704"/>
      <c r="AU23" s="704"/>
      <c r="AV23" s="704"/>
      <c r="AW23" s="704"/>
      <c r="AX23" s="704"/>
      <c r="AY23" s="704"/>
      <c r="AZ23" s="704"/>
      <c r="BA23" s="704"/>
      <c r="BB23" s="704"/>
      <c r="BC23" s="704"/>
      <c r="BD23" s="704"/>
      <c r="BE23" s="704"/>
      <c r="BF23" s="705"/>
      <c r="BG23" s="684" t="s">
        <v>236</v>
      </c>
      <c r="BH23" s="685"/>
      <c r="BI23" s="685"/>
      <c r="BJ23" s="685"/>
      <c r="BK23" s="685"/>
      <c r="BL23" s="685"/>
      <c r="BM23" s="685"/>
      <c r="BN23" s="686"/>
      <c r="BO23" s="687" t="s">
        <v>128</v>
      </c>
      <c r="BP23" s="687"/>
      <c r="BQ23" s="687"/>
      <c r="BR23" s="687"/>
      <c r="BS23" s="693" t="s">
        <v>236</v>
      </c>
      <c r="BT23" s="685"/>
      <c r="BU23" s="685"/>
      <c r="BV23" s="685"/>
      <c r="BW23" s="685"/>
      <c r="BX23" s="685"/>
      <c r="BY23" s="685"/>
      <c r="BZ23" s="685"/>
      <c r="CA23" s="685"/>
      <c r="CB23" s="694"/>
      <c r="CD23" s="666" t="s">
        <v>222</v>
      </c>
      <c r="CE23" s="667"/>
      <c r="CF23" s="667"/>
      <c r="CG23" s="667"/>
      <c r="CH23" s="667"/>
      <c r="CI23" s="667"/>
      <c r="CJ23" s="667"/>
      <c r="CK23" s="667"/>
      <c r="CL23" s="667"/>
      <c r="CM23" s="667"/>
      <c r="CN23" s="667"/>
      <c r="CO23" s="667"/>
      <c r="CP23" s="667"/>
      <c r="CQ23" s="668"/>
      <c r="CR23" s="666" t="s">
        <v>284</v>
      </c>
      <c r="CS23" s="667"/>
      <c r="CT23" s="667"/>
      <c r="CU23" s="667"/>
      <c r="CV23" s="667"/>
      <c r="CW23" s="667"/>
      <c r="CX23" s="667"/>
      <c r="CY23" s="668"/>
      <c r="CZ23" s="666" t="s">
        <v>285</v>
      </c>
      <c r="DA23" s="667"/>
      <c r="DB23" s="667"/>
      <c r="DC23" s="668"/>
      <c r="DD23" s="666" t="s">
        <v>286</v>
      </c>
      <c r="DE23" s="667"/>
      <c r="DF23" s="667"/>
      <c r="DG23" s="667"/>
      <c r="DH23" s="667"/>
      <c r="DI23" s="667"/>
      <c r="DJ23" s="667"/>
      <c r="DK23" s="668"/>
      <c r="DL23" s="715" t="s">
        <v>287</v>
      </c>
      <c r="DM23" s="716"/>
      <c r="DN23" s="716"/>
      <c r="DO23" s="716"/>
      <c r="DP23" s="716"/>
      <c r="DQ23" s="716"/>
      <c r="DR23" s="716"/>
      <c r="DS23" s="716"/>
      <c r="DT23" s="716"/>
      <c r="DU23" s="716"/>
      <c r="DV23" s="717"/>
      <c r="DW23" s="666" t="s">
        <v>288</v>
      </c>
      <c r="DX23" s="667"/>
      <c r="DY23" s="667"/>
      <c r="DZ23" s="667"/>
      <c r="EA23" s="667"/>
      <c r="EB23" s="667"/>
      <c r="EC23" s="668"/>
    </row>
    <row r="24" spans="2:133" ht="11.25" customHeight="1" x14ac:dyDescent="0.15">
      <c r="B24" s="681" t="s">
        <v>289</v>
      </c>
      <c r="C24" s="682"/>
      <c r="D24" s="682"/>
      <c r="E24" s="682"/>
      <c r="F24" s="682"/>
      <c r="G24" s="682"/>
      <c r="H24" s="682"/>
      <c r="I24" s="682"/>
      <c r="J24" s="682"/>
      <c r="K24" s="682"/>
      <c r="L24" s="682"/>
      <c r="M24" s="682"/>
      <c r="N24" s="682"/>
      <c r="O24" s="682"/>
      <c r="P24" s="682"/>
      <c r="Q24" s="683"/>
      <c r="R24" s="684">
        <v>161942</v>
      </c>
      <c r="S24" s="685"/>
      <c r="T24" s="685"/>
      <c r="U24" s="685"/>
      <c r="V24" s="685"/>
      <c r="W24" s="685"/>
      <c r="X24" s="685"/>
      <c r="Y24" s="686"/>
      <c r="Z24" s="687">
        <v>7.9</v>
      </c>
      <c r="AA24" s="687"/>
      <c r="AB24" s="687"/>
      <c r="AC24" s="687"/>
      <c r="AD24" s="688" t="s">
        <v>236</v>
      </c>
      <c r="AE24" s="688"/>
      <c r="AF24" s="688"/>
      <c r="AG24" s="688"/>
      <c r="AH24" s="688"/>
      <c r="AI24" s="688"/>
      <c r="AJ24" s="688"/>
      <c r="AK24" s="688"/>
      <c r="AL24" s="689" t="s">
        <v>236</v>
      </c>
      <c r="AM24" s="690"/>
      <c r="AN24" s="690"/>
      <c r="AO24" s="691"/>
      <c r="AP24" s="703" t="s">
        <v>290</v>
      </c>
      <c r="AQ24" s="704"/>
      <c r="AR24" s="704"/>
      <c r="AS24" s="704"/>
      <c r="AT24" s="704"/>
      <c r="AU24" s="704"/>
      <c r="AV24" s="704"/>
      <c r="AW24" s="704"/>
      <c r="AX24" s="704"/>
      <c r="AY24" s="704"/>
      <c r="AZ24" s="704"/>
      <c r="BA24" s="704"/>
      <c r="BB24" s="704"/>
      <c r="BC24" s="704"/>
      <c r="BD24" s="704"/>
      <c r="BE24" s="704"/>
      <c r="BF24" s="705"/>
      <c r="BG24" s="684" t="s">
        <v>236</v>
      </c>
      <c r="BH24" s="685"/>
      <c r="BI24" s="685"/>
      <c r="BJ24" s="685"/>
      <c r="BK24" s="685"/>
      <c r="BL24" s="685"/>
      <c r="BM24" s="685"/>
      <c r="BN24" s="686"/>
      <c r="BO24" s="687" t="s">
        <v>236</v>
      </c>
      <c r="BP24" s="687"/>
      <c r="BQ24" s="687"/>
      <c r="BR24" s="687"/>
      <c r="BS24" s="693" t="s">
        <v>236</v>
      </c>
      <c r="BT24" s="685"/>
      <c r="BU24" s="685"/>
      <c r="BV24" s="685"/>
      <c r="BW24" s="685"/>
      <c r="BX24" s="685"/>
      <c r="BY24" s="685"/>
      <c r="BZ24" s="685"/>
      <c r="CA24" s="685"/>
      <c r="CB24" s="694"/>
      <c r="CD24" s="695" t="s">
        <v>291</v>
      </c>
      <c r="CE24" s="696"/>
      <c r="CF24" s="696"/>
      <c r="CG24" s="696"/>
      <c r="CH24" s="696"/>
      <c r="CI24" s="696"/>
      <c r="CJ24" s="696"/>
      <c r="CK24" s="696"/>
      <c r="CL24" s="696"/>
      <c r="CM24" s="696"/>
      <c r="CN24" s="696"/>
      <c r="CO24" s="696"/>
      <c r="CP24" s="696"/>
      <c r="CQ24" s="697"/>
      <c r="CR24" s="673">
        <v>548532</v>
      </c>
      <c r="CS24" s="674"/>
      <c r="CT24" s="674"/>
      <c r="CU24" s="674"/>
      <c r="CV24" s="674"/>
      <c r="CW24" s="674"/>
      <c r="CX24" s="674"/>
      <c r="CY24" s="675"/>
      <c r="CZ24" s="678">
        <v>28</v>
      </c>
      <c r="DA24" s="679"/>
      <c r="DB24" s="679"/>
      <c r="DC24" s="698"/>
      <c r="DD24" s="718">
        <v>498038</v>
      </c>
      <c r="DE24" s="674"/>
      <c r="DF24" s="674"/>
      <c r="DG24" s="674"/>
      <c r="DH24" s="674"/>
      <c r="DI24" s="674"/>
      <c r="DJ24" s="674"/>
      <c r="DK24" s="675"/>
      <c r="DL24" s="718">
        <v>496147</v>
      </c>
      <c r="DM24" s="674"/>
      <c r="DN24" s="674"/>
      <c r="DO24" s="674"/>
      <c r="DP24" s="674"/>
      <c r="DQ24" s="674"/>
      <c r="DR24" s="674"/>
      <c r="DS24" s="674"/>
      <c r="DT24" s="674"/>
      <c r="DU24" s="674"/>
      <c r="DV24" s="675"/>
      <c r="DW24" s="678">
        <v>60.3</v>
      </c>
      <c r="DX24" s="679"/>
      <c r="DY24" s="679"/>
      <c r="DZ24" s="679"/>
      <c r="EA24" s="679"/>
      <c r="EB24" s="679"/>
      <c r="EC24" s="680"/>
    </row>
    <row r="25" spans="2:133" ht="11.25" customHeight="1" x14ac:dyDescent="0.15">
      <c r="B25" s="681" t="s">
        <v>292</v>
      </c>
      <c r="C25" s="682"/>
      <c r="D25" s="682"/>
      <c r="E25" s="682"/>
      <c r="F25" s="682"/>
      <c r="G25" s="682"/>
      <c r="H25" s="682"/>
      <c r="I25" s="682"/>
      <c r="J25" s="682"/>
      <c r="K25" s="682"/>
      <c r="L25" s="682"/>
      <c r="M25" s="682"/>
      <c r="N25" s="682"/>
      <c r="O25" s="682"/>
      <c r="P25" s="682"/>
      <c r="Q25" s="683"/>
      <c r="R25" s="684" t="s">
        <v>236</v>
      </c>
      <c r="S25" s="685"/>
      <c r="T25" s="685"/>
      <c r="U25" s="685"/>
      <c r="V25" s="685"/>
      <c r="W25" s="685"/>
      <c r="X25" s="685"/>
      <c r="Y25" s="686"/>
      <c r="Z25" s="687" t="s">
        <v>236</v>
      </c>
      <c r="AA25" s="687"/>
      <c r="AB25" s="687"/>
      <c r="AC25" s="687"/>
      <c r="AD25" s="688" t="s">
        <v>128</v>
      </c>
      <c r="AE25" s="688"/>
      <c r="AF25" s="688"/>
      <c r="AG25" s="688"/>
      <c r="AH25" s="688"/>
      <c r="AI25" s="688"/>
      <c r="AJ25" s="688"/>
      <c r="AK25" s="688"/>
      <c r="AL25" s="689" t="s">
        <v>236</v>
      </c>
      <c r="AM25" s="690"/>
      <c r="AN25" s="690"/>
      <c r="AO25" s="691"/>
      <c r="AP25" s="703" t="s">
        <v>293</v>
      </c>
      <c r="AQ25" s="704"/>
      <c r="AR25" s="704"/>
      <c r="AS25" s="704"/>
      <c r="AT25" s="704"/>
      <c r="AU25" s="704"/>
      <c r="AV25" s="704"/>
      <c r="AW25" s="704"/>
      <c r="AX25" s="704"/>
      <c r="AY25" s="704"/>
      <c r="AZ25" s="704"/>
      <c r="BA25" s="704"/>
      <c r="BB25" s="704"/>
      <c r="BC25" s="704"/>
      <c r="BD25" s="704"/>
      <c r="BE25" s="704"/>
      <c r="BF25" s="705"/>
      <c r="BG25" s="684" t="s">
        <v>236</v>
      </c>
      <c r="BH25" s="685"/>
      <c r="BI25" s="685"/>
      <c r="BJ25" s="685"/>
      <c r="BK25" s="685"/>
      <c r="BL25" s="685"/>
      <c r="BM25" s="685"/>
      <c r="BN25" s="686"/>
      <c r="BO25" s="687" t="s">
        <v>128</v>
      </c>
      <c r="BP25" s="687"/>
      <c r="BQ25" s="687"/>
      <c r="BR25" s="687"/>
      <c r="BS25" s="693" t="s">
        <v>128</v>
      </c>
      <c r="BT25" s="685"/>
      <c r="BU25" s="685"/>
      <c r="BV25" s="685"/>
      <c r="BW25" s="685"/>
      <c r="BX25" s="685"/>
      <c r="BY25" s="685"/>
      <c r="BZ25" s="685"/>
      <c r="CA25" s="685"/>
      <c r="CB25" s="694"/>
      <c r="CD25" s="699" t="s">
        <v>294</v>
      </c>
      <c r="CE25" s="700"/>
      <c r="CF25" s="700"/>
      <c r="CG25" s="700"/>
      <c r="CH25" s="700"/>
      <c r="CI25" s="700"/>
      <c r="CJ25" s="700"/>
      <c r="CK25" s="700"/>
      <c r="CL25" s="700"/>
      <c r="CM25" s="700"/>
      <c r="CN25" s="700"/>
      <c r="CO25" s="700"/>
      <c r="CP25" s="700"/>
      <c r="CQ25" s="701"/>
      <c r="CR25" s="684">
        <v>283772</v>
      </c>
      <c r="CS25" s="721"/>
      <c r="CT25" s="721"/>
      <c r="CU25" s="721"/>
      <c r="CV25" s="721"/>
      <c r="CW25" s="721"/>
      <c r="CX25" s="721"/>
      <c r="CY25" s="722"/>
      <c r="CZ25" s="689">
        <v>14.5</v>
      </c>
      <c r="DA25" s="719"/>
      <c r="DB25" s="719"/>
      <c r="DC25" s="723"/>
      <c r="DD25" s="693">
        <v>265177</v>
      </c>
      <c r="DE25" s="721"/>
      <c r="DF25" s="721"/>
      <c r="DG25" s="721"/>
      <c r="DH25" s="721"/>
      <c r="DI25" s="721"/>
      <c r="DJ25" s="721"/>
      <c r="DK25" s="722"/>
      <c r="DL25" s="693">
        <v>263482</v>
      </c>
      <c r="DM25" s="721"/>
      <c r="DN25" s="721"/>
      <c r="DO25" s="721"/>
      <c r="DP25" s="721"/>
      <c r="DQ25" s="721"/>
      <c r="DR25" s="721"/>
      <c r="DS25" s="721"/>
      <c r="DT25" s="721"/>
      <c r="DU25" s="721"/>
      <c r="DV25" s="722"/>
      <c r="DW25" s="689">
        <v>32</v>
      </c>
      <c r="DX25" s="719"/>
      <c r="DY25" s="719"/>
      <c r="DZ25" s="719"/>
      <c r="EA25" s="719"/>
      <c r="EB25" s="719"/>
      <c r="EC25" s="720"/>
    </row>
    <row r="26" spans="2:133" ht="11.25" customHeight="1" x14ac:dyDescent="0.15">
      <c r="B26" s="681" t="s">
        <v>295</v>
      </c>
      <c r="C26" s="682"/>
      <c r="D26" s="682"/>
      <c r="E26" s="682"/>
      <c r="F26" s="682"/>
      <c r="G26" s="682"/>
      <c r="H26" s="682"/>
      <c r="I26" s="682"/>
      <c r="J26" s="682"/>
      <c r="K26" s="682"/>
      <c r="L26" s="682"/>
      <c r="M26" s="682"/>
      <c r="N26" s="682"/>
      <c r="O26" s="682"/>
      <c r="P26" s="682"/>
      <c r="Q26" s="683"/>
      <c r="R26" s="684">
        <v>963695</v>
      </c>
      <c r="S26" s="685"/>
      <c r="T26" s="685"/>
      <c r="U26" s="685"/>
      <c r="V26" s="685"/>
      <c r="W26" s="685"/>
      <c r="X26" s="685"/>
      <c r="Y26" s="686"/>
      <c r="Z26" s="687">
        <v>47.1</v>
      </c>
      <c r="AA26" s="687"/>
      <c r="AB26" s="687"/>
      <c r="AC26" s="687"/>
      <c r="AD26" s="688">
        <v>801753</v>
      </c>
      <c r="AE26" s="688"/>
      <c r="AF26" s="688"/>
      <c r="AG26" s="688"/>
      <c r="AH26" s="688"/>
      <c r="AI26" s="688"/>
      <c r="AJ26" s="688"/>
      <c r="AK26" s="688"/>
      <c r="AL26" s="689">
        <v>100</v>
      </c>
      <c r="AM26" s="690"/>
      <c r="AN26" s="690"/>
      <c r="AO26" s="691"/>
      <c r="AP26" s="703" t="s">
        <v>296</v>
      </c>
      <c r="AQ26" s="730"/>
      <c r="AR26" s="730"/>
      <c r="AS26" s="730"/>
      <c r="AT26" s="730"/>
      <c r="AU26" s="730"/>
      <c r="AV26" s="730"/>
      <c r="AW26" s="730"/>
      <c r="AX26" s="730"/>
      <c r="AY26" s="730"/>
      <c r="AZ26" s="730"/>
      <c r="BA26" s="730"/>
      <c r="BB26" s="730"/>
      <c r="BC26" s="730"/>
      <c r="BD26" s="730"/>
      <c r="BE26" s="730"/>
      <c r="BF26" s="705"/>
      <c r="BG26" s="684" t="s">
        <v>128</v>
      </c>
      <c r="BH26" s="685"/>
      <c r="BI26" s="685"/>
      <c r="BJ26" s="685"/>
      <c r="BK26" s="685"/>
      <c r="BL26" s="685"/>
      <c r="BM26" s="685"/>
      <c r="BN26" s="686"/>
      <c r="BO26" s="687" t="s">
        <v>128</v>
      </c>
      <c r="BP26" s="687"/>
      <c r="BQ26" s="687"/>
      <c r="BR26" s="687"/>
      <c r="BS26" s="693" t="s">
        <v>128</v>
      </c>
      <c r="BT26" s="685"/>
      <c r="BU26" s="685"/>
      <c r="BV26" s="685"/>
      <c r="BW26" s="685"/>
      <c r="BX26" s="685"/>
      <c r="BY26" s="685"/>
      <c r="BZ26" s="685"/>
      <c r="CA26" s="685"/>
      <c r="CB26" s="694"/>
      <c r="CD26" s="699" t="s">
        <v>297</v>
      </c>
      <c r="CE26" s="700"/>
      <c r="CF26" s="700"/>
      <c r="CG26" s="700"/>
      <c r="CH26" s="700"/>
      <c r="CI26" s="700"/>
      <c r="CJ26" s="700"/>
      <c r="CK26" s="700"/>
      <c r="CL26" s="700"/>
      <c r="CM26" s="700"/>
      <c r="CN26" s="700"/>
      <c r="CO26" s="700"/>
      <c r="CP26" s="700"/>
      <c r="CQ26" s="701"/>
      <c r="CR26" s="684">
        <v>156653</v>
      </c>
      <c r="CS26" s="685"/>
      <c r="CT26" s="685"/>
      <c r="CU26" s="685"/>
      <c r="CV26" s="685"/>
      <c r="CW26" s="685"/>
      <c r="CX26" s="685"/>
      <c r="CY26" s="686"/>
      <c r="CZ26" s="689">
        <v>8</v>
      </c>
      <c r="DA26" s="719"/>
      <c r="DB26" s="719"/>
      <c r="DC26" s="723"/>
      <c r="DD26" s="693">
        <v>140151</v>
      </c>
      <c r="DE26" s="685"/>
      <c r="DF26" s="685"/>
      <c r="DG26" s="685"/>
      <c r="DH26" s="685"/>
      <c r="DI26" s="685"/>
      <c r="DJ26" s="685"/>
      <c r="DK26" s="686"/>
      <c r="DL26" s="693" t="s">
        <v>236</v>
      </c>
      <c r="DM26" s="685"/>
      <c r="DN26" s="685"/>
      <c r="DO26" s="685"/>
      <c r="DP26" s="685"/>
      <c r="DQ26" s="685"/>
      <c r="DR26" s="685"/>
      <c r="DS26" s="685"/>
      <c r="DT26" s="685"/>
      <c r="DU26" s="685"/>
      <c r="DV26" s="686"/>
      <c r="DW26" s="689" t="s">
        <v>128</v>
      </c>
      <c r="DX26" s="719"/>
      <c r="DY26" s="719"/>
      <c r="DZ26" s="719"/>
      <c r="EA26" s="719"/>
      <c r="EB26" s="719"/>
      <c r="EC26" s="720"/>
    </row>
    <row r="27" spans="2:133" ht="11.25" customHeight="1" x14ac:dyDescent="0.15">
      <c r="B27" s="681" t="s">
        <v>298</v>
      </c>
      <c r="C27" s="682"/>
      <c r="D27" s="682"/>
      <c r="E27" s="682"/>
      <c r="F27" s="682"/>
      <c r="G27" s="682"/>
      <c r="H27" s="682"/>
      <c r="I27" s="682"/>
      <c r="J27" s="682"/>
      <c r="K27" s="682"/>
      <c r="L27" s="682"/>
      <c r="M27" s="682"/>
      <c r="N27" s="682"/>
      <c r="O27" s="682"/>
      <c r="P27" s="682"/>
      <c r="Q27" s="683"/>
      <c r="R27" s="684" t="s">
        <v>236</v>
      </c>
      <c r="S27" s="685"/>
      <c r="T27" s="685"/>
      <c r="U27" s="685"/>
      <c r="V27" s="685"/>
      <c r="W27" s="685"/>
      <c r="X27" s="685"/>
      <c r="Y27" s="686"/>
      <c r="Z27" s="687" t="s">
        <v>128</v>
      </c>
      <c r="AA27" s="687"/>
      <c r="AB27" s="687"/>
      <c r="AC27" s="687"/>
      <c r="AD27" s="688" t="s">
        <v>128</v>
      </c>
      <c r="AE27" s="688"/>
      <c r="AF27" s="688"/>
      <c r="AG27" s="688"/>
      <c r="AH27" s="688"/>
      <c r="AI27" s="688"/>
      <c r="AJ27" s="688"/>
      <c r="AK27" s="688"/>
      <c r="AL27" s="689" t="s">
        <v>128</v>
      </c>
      <c r="AM27" s="690"/>
      <c r="AN27" s="690"/>
      <c r="AO27" s="691"/>
      <c r="AP27" s="681" t="s">
        <v>299</v>
      </c>
      <c r="AQ27" s="682"/>
      <c r="AR27" s="682"/>
      <c r="AS27" s="682"/>
      <c r="AT27" s="682"/>
      <c r="AU27" s="682"/>
      <c r="AV27" s="682"/>
      <c r="AW27" s="682"/>
      <c r="AX27" s="682"/>
      <c r="AY27" s="682"/>
      <c r="AZ27" s="682"/>
      <c r="BA27" s="682"/>
      <c r="BB27" s="682"/>
      <c r="BC27" s="682"/>
      <c r="BD27" s="682"/>
      <c r="BE27" s="682"/>
      <c r="BF27" s="683"/>
      <c r="BG27" s="684">
        <v>51830</v>
      </c>
      <c r="BH27" s="685"/>
      <c r="BI27" s="685"/>
      <c r="BJ27" s="685"/>
      <c r="BK27" s="685"/>
      <c r="BL27" s="685"/>
      <c r="BM27" s="685"/>
      <c r="BN27" s="686"/>
      <c r="BO27" s="687">
        <v>100</v>
      </c>
      <c r="BP27" s="687"/>
      <c r="BQ27" s="687"/>
      <c r="BR27" s="687"/>
      <c r="BS27" s="693" t="s">
        <v>137</v>
      </c>
      <c r="BT27" s="685"/>
      <c r="BU27" s="685"/>
      <c r="BV27" s="685"/>
      <c r="BW27" s="685"/>
      <c r="BX27" s="685"/>
      <c r="BY27" s="685"/>
      <c r="BZ27" s="685"/>
      <c r="CA27" s="685"/>
      <c r="CB27" s="694"/>
      <c r="CD27" s="699" t="s">
        <v>300</v>
      </c>
      <c r="CE27" s="700"/>
      <c r="CF27" s="700"/>
      <c r="CG27" s="700"/>
      <c r="CH27" s="700"/>
      <c r="CI27" s="700"/>
      <c r="CJ27" s="700"/>
      <c r="CK27" s="700"/>
      <c r="CL27" s="700"/>
      <c r="CM27" s="700"/>
      <c r="CN27" s="700"/>
      <c r="CO27" s="700"/>
      <c r="CP27" s="700"/>
      <c r="CQ27" s="701"/>
      <c r="CR27" s="684">
        <v>27721</v>
      </c>
      <c r="CS27" s="721"/>
      <c r="CT27" s="721"/>
      <c r="CU27" s="721"/>
      <c r="CV27" s="721"/>
      <c r="CW27" s="721"/>
      <c r="CX27" s="721"/>
      <c r="CY27" s="722"/>
      <c r="CZ27" s="689">
        <v>1.4</v>
      </c>
      <c r="DA27" s="719"/>
      <c r="DB27" s="719"/>
      <c r="DC27" s="723"/>
      <c r="DD27" s="693">
        <v>9322</v>
      </c>
      <c r="DE27" s="721"/>
      <c r="DF27" s="721"/>
      <c r="DG27" s="721"/>
      <c r="DH27" s="721"/>
      <c r="DI27" s="721"/>
      <c r="DJ27" s="721"/>
      <c r="DK27" s="722"/>
      <c r="DL27" s="693">
        <v>9126</v>
      </c>
      <c r="DM27" s="721"/>
      <c r="DN27" s="721"/>
      <c r="DO27" s="721"/>
      <c r="DP27" s="721"/>
      <c r="DQ27" s="721"/>
      <c r="DR27" s="721"/>
      <c r="DS27" s="721"/>
      <c r="DT27" s="721"/>
      <c r="DU27" s="721"/>
      <c r="DV27" s="722"/>
      <c r="DW27" s="689">
        <v>1.1000000000000001</v>
      </c>
      <c r="DX27" s="719"/>
      <c r="DY27" s="719"/>
      <c r="DZ27" s="719"/>
      <c r="EA27" s="719"/>
      <c r="EB27" s="719"/>
      <c r="EC27" s="720"/>
    </row>
    <row r="28" spans="2:133" ht="11.25" customHeight="1" x14ac:dyDescent="0.15">
      <c r="B28" s="681" t="s">
        <v>301</v>
      </c>
      <c r="C28" s="682"/>
      <c r="D28" s="682"/>
      <c r="E28" s="682"/>
      <c r="F28" s="682"/>
      <c r="G28" s="682"/>
      <c r="H28" s="682"/>
      <c r="I28" s="682"/>
      <c r="J28" s="682"/>
      <c r="K28" s="682"/>
      <c r="L28" s="682"/>
      <c r="M28" s="682"/>
      <c r="N28" s="682"/>
      <c r="O28" s="682"/>
      <c r="P28" s="682"/>
      <c r="Q28" s="683"/>
      <c r="R28" s="684">
        <v>13219</v>
      </c>
      <c r="S28" s="685"/>
      <c r="T28" s="685"/>
      <c r="U28" s="685"/>
      <c r="V28" s="685"/>
      <c r="W28" s="685"/>
      <c r="X28" s="685"/>
      <c r="Y28" s="686"/>
      <c r="Z28" s="687">
        <v>0.6</v>
      </c>
      <c r="AA28" s="687"/>
      <c r="AB28" s="687"/>
      <c r="AC28" s="687"/>
      <c r="AD28" s="688" t="s">
        <v>128</v>
      </c>
      <c r="AE28" s="688"/>
      <c r="AF28" s="688"/>
      <c r="AG28" s="688"/>
      <c r="AH28" s="688"/>
      <c r="AI28" s="688"/>
      <c r="AJ28" s="688"/>
      <c r="AK28" s="688"/>
      <c r="AL28" s="689" t="s">
        <v>236</v>
      </c>
      <c r="AM28" s="690"/>
      <c r="AN28" s="690"/>
      <c r="AO28" s="691"/>
      <c r="AP28" s="681"/>
      <c r="AQ28" s="682"/>
      <c r="AR28" s="682"/>
      <c r="AS28" s="682"/>
      <c r="AT28" s="682"/>
      <c r="AU28" s="682"/>
      <c r="AV28" s="682"/>
      <c r="AW28" s="682"/>
      <c r="AX28" s="682"/>
      <c r="AY28" s="682"/>
      <c r="AZ28" s="682"/>
      <c r="BA28" s="682"/>
      <c r="BB28" s="682"/>
      <c r="BC28" s="682"/>
      <c r="BD28" s="682"/>
      <c r="BE28" s="682"/>
      <c r="BF28" s="683"/>
      <c r="BG28" s="684"/>
      <c r="BH28" s="685"/>
      <c r="BI28" s="685"/>
      <c r="BJ28" s="685"/>
      <c r="BK28" s="685"/>
      <c r="BL28" s="685"/>
      <c r="BM28" s="685"/>
      <c r="BN28" s="686"/>
      <c r="BO28" s="687"/>
      <c r="BP28" s="687"/>
      <c r="BQ28" s="687"/>
      <c r="BR28" s="687"/>
      <c r="BS28" s="693"/>
      <c r="BT28" s="685"/>
      <c r="BU28" s="685"/>
      <c r="BV28" s="685"/>
      <c r="BW28" s="685"/>
      <c r="BX28" s="685"/>
      <c r="BY28" s="685"/>
      <c r="BZ28" s="685"/>
      <c r="CA28" s="685"/>
      <c r="CB28" s="694"/>
      <c r="CD28" s="699" t="s">
        <v>302</v>
      </c>
      <c r="CE28" s="700"/>
      <c r="CF28" s="700"/>
      <c r="CG28" s="700"/>
      <c r="CH28" s="700"/>
      <c r="CI28" s="700"/>
      <c r="CJ28" s="700"/>
      <c r="CK28" s="700"/>
      <c r="CL28" s="700"/>
      <c r="CM28" s="700"/>
      <c r="CN28" s="700"/>
      <c r="CO28" s="700"/>
      <c r="CP28" s="700"/>
      <c r="CQ28" s="701"/>
      <c r="CR28" s="684">
        <v>237039</v>
      </c>
      <c r="CS28" s="685"/>
      <c r="CT28" s="685"/>
      <c r="CU28" s="685"/>
      <c r="CV28" s="685"/>
      <c r="CW28" s="685"/>
      <c r="CX28" s="685"/>
      <c r="CY28" s="686"/>
      <c r="CZ28" s="689">
        <v>12.1</v>
      </c>
      <c r="DA28" s="719"/>
      <c r="DB28" s="719"/>
      <c r="DC28" s="723"/>
      <c r="DD28" s="693">
        <v>223539</v>
      </c>
      <c r="DE28" s="685"/>
      <c r="DF28" s="685"/>
      <c r="DG28" s="685"/>
      <c r="DH28" s="685"/>
      <c r="DI28" s="685"/>
      <c r="DJ28" s="685"/>
      <c r="DK28" s="686"/>
      <c r="DL28" s="693">
        <v>223539</v>
      </c>
      <c r="DM28" s="685"/>
      <c r="DN28" s="685"/>
      <c r="DO28" s="685"/>
      <c r="DP28" s="685"/>
      <c r="DQ28" s="685"/>
      <c r="DR28" s="685"/>
      <c r="DS28" s="685"/>
      <c r="DT28" s="685"/>
      <c r="DU28" s="685"/>
      <c r="DV28" s="686"/>
      <c r="DW28" s="689">
        <v>27.2</v>
      </c>
      <c r="DX28" s="719"/>
      <c r="DY28" s="719"/>
      <c r="DZ28" s="719"/>
      <c r="EA28" s="719"/>
      <c r="EB28" s="719"/>
      <c r="EC28" s="720"/>
    </row>
    <row r="29" spans="2:133" ht="11.25" customHeight="1" x14ac:dyDescent="0.15">
      <c r="B29" s="681" t="s">
        <v>303</v>
      </c>
      <c r="C29" s="682"/>
      <c r="D29" s="682"/>
      <c r="E29" s="682"/>
      <c r="F29" s="682"/>
      <c r="G29" s="682"/>
      <c r="H29" s="682"/>
      <c r="I29" s="682"/>
      <c r="J29" s="682"/>
      <c r="K29" s="682"/>
      <c r="L29" s="682"/>
      <c r="M29" s="682"/>
      <c r="N29" s="682"/>
      <c r="O29" s="682"/>
      <c r="P29" s="682"/>
      <c r="Q29" s="683"/>
      <c r="R29" s="684">
        <v>29631</v>
      </c>
      <c r="S29" s="685"/>
      <c r="T29" s="685"/>
      <c r="U29" s="685"/>
      <c r="V29" s="685"/>
      <c r="W29" s="685"/>
      <c r="X29" s="685"/>
      <c r="Y29" s="686"/>
      <c r="Z29" s="687">
        <v>1.4</v>
      </c>
      <c r="AA29" s="687"/>
      <c r="AB29" s="687"/>
      <c r="AC29" s="687"/>
      <c r="AD29" s="688" t="s">
        <v>236</v>
      </c>
      <c r="AE29" s="688"/>
      <c r="AF29" s="688"/>
      <c r="AG29" s="688"/>
      <c r="AH29" s="688"/>
      <c r="AI29" s="688"/>
      <c r="AJ29" s="688"/>
      <c r="AK29" s="688"/>
      <c r="AL29" s="689" t="s">
        <v>128</v>
      </c>
      <c r="AM29" s="690"/>
      <c r="AN29" s="690"/>
      <c r="AO29" s="691"/>
      <c r="AP29" s="733"/>
      <c r="AQ29" s="734"/>
      <c r="AR29" s="734"/>
      <c r="AS29" s="734"/>
      <c r="AT29" s="734"/>
      <c r="AU29" s="734"/>
      <c r="AV29" s="734"/>
      <c r="AW29" s="734"/>
      <c r="AX29" s="734"/>
      <c r="AY29" s="734"/>
      <c r="AZ29" s="734"/>
      <c r="BA29" s="734"/>
      <c r="BB29" s="734"/>
      <c r="BC29" s="734"/>
      <c r="BD29" s="734"/>
      <c r="BE29" s="734"/>
      <c r="BF29" s="735"/>
      <c r="BG29" s="684"/>
      <c r="BH29" s="685"/>
      <c r="BI29" s="685"/>
      <c r="BJ29" s="685"/>
      <c r="BK29" s="685"/>
      <c r="BL29" s="685"/>
      <c r="BM29" s="685"/>
      <c r="BN29" s="686"/>
      <c r="BO29" s="687"/>
      <c r="BP29" s="687"/>
      <c r="BQ29" s="687"/>
      <c r="BR29" s="687"/>
      <c r="BS29" s="688"/>
      <c r="BT29" s="688"/>
      <c r="BU29" s="688"/>
      <c r="BV29" s="688"/>
      <c r="BW29" s="688"/>
      <c r="BX29" s="688"/>
      <c r="BY29" s="688"/>
      <c r="BZ29" s="688"/>
      <c r="CA29" s="688"/>
      <c r="CB29" s="692"/>
      <c r="CD29" s="724" t="s">
        <v>304</v>
      </c>
      <c r="CE29" s="725"/>
      <c r="CF29" s="699" t="s">
        <v>305</v>
      </c>
      <c r="CG29" s="700"/>
      <c r="CH29" s="700"/>
      <c r="CI29" s="700"/>
      <c r="CJ29" s="700"/>
      <c r="CK29" s="700"/>
      <c r="CL29" s="700"/>
      <c r="CM29" s="700"/>
      <c r="CN29" s="700"/>
      <c r="CO29" s="700"/>
      <c r="CP29" s="700"/>
      <c r="CQ29" s="701"/>
      <c r="CR29" s="684">
        <v>236409</v>
      </c>
      <c r="CS29" s="721"/>
      <c r="CT29" s="721"/>
      <c r="CU29" s="721"/>
      <c r="CV29" s="721"/>
      <c r="CW29" s="721"/>
      <c r="CX29" s="721"/>
      <c r="CY29" s="722"/>
      <c r="CZ29" s="689">
        <v>12.1</v>
      </c>
      <c r="DA29" s="719"/>
      <c r="DB29" s="719"/>
      <c r="DC29" s="723"/>
      <c r="DD29" s="693">
        <v>222909</v>
      </c>
      <c r="DE29" s="721"/>
      <c r="DF29" s="721"/>
      <c r="DG29" s="721"/>
      <c r="DH29" s="721"/>
      <c r="DI29" s="721"/>
      <c r="DJ29" s="721"/>
      <c r="DK29" s="722"/>
      <c r="DL29" s="693">
        <v>222909</v>
      </c>
      <c r="DM29" s="721"/>
      <c r="DN29" s="721"/>
      <c r="DO29" s="721"/>
      <c r="DP29" s="721"/>
      <c r="DQ29" s="721"/>
      <c r="DR29" s="721"/>
      <c r="DS29" s="721"/>
      <c r="DT29" s="721"/>
      <c r="DU29" s="721"/>
      <c r="DV29" s="722"/>
      <c r="DW29" s="689">
        <v>27.1</v>
      </c>
      <c r="DX29" s="719"/>
      <c r="DY29" s="719"/>
      <c r="DZ29" s="719"/>
      <c r="EA29" s="719"/>
      <c r="EB29" s="719"/>
      <c r="EC29" s="720"/>
    </row>
    <row r="30" spans="2:133" ht="11.25" customHeight="1" x14ac:dyDescent="0.15">
      <c r="B30" s="681" t="s">
        <v>306</v>
      </c>
      <c r="C30" s="682"/>
      <c r="D30" s="682"/>
      <c r="E30" s="682"/>
      <c r="F30" s="682"/>
      <c r="G30" s="682"/>
      <c r="H30" s="682"/>
      <c r="I30" s="682"/>
      <c r="J30" s="682"/>
      <c r="K30" s="682"/>
      <c r="L30" s="682"/>
      <c r="M30" s="682"/>
      <c r="N30" s="682"/>
      <c r="O30" s="682"/>
      <c r="P30" s="682"/>
      <c r="Q30" s="683"/>
      <c r="R30" s="684">
        <v>8062</v>
      </c>
      <c r="S30" s="685"/>
      <c r="T30" s="685"/>
      <c r="U30" s="685"/>
      <c r="V30" s="685"/>
      <c r="W30" s="685"/>
      <c r="X30" s="685"/>
      <c r="Y30" s="686"/>
      <c r="Z30" s="687">
        <v>0.4</v>
      </c>
      <c r="AA30" s="687"/>
      <c r="AB30" s="687"/>
      <c r="AC30" s="687"/>
      <c r="AD30" s="688" t="s">
        <v>128</v>
      </c>
      <c r="AE30" s="688"/>
      <c r="AF30" s="688"/>
      <c r="AG30" s="688"/>
      <c r="AH30" s="688"/>
      <c r="AI30" s="688"/>
      <c r="AJ30" s="688"/>
      <c r="AK30" s="688"/>
      <c r="AL30" s="689" t="s">
        <v>128</v>
      </c>
      <c r="AM30" s="690"/>
      <c r="AN30" s="690"/>
      <c r="AO30" s="691"/>
      <c r="AP30" s="663" t="s">
        <v>222</v>
      </c>
      <c r="AQ30" s="664"/>
      <c r="AR30" s="664"/>
      <c r="AS30" s="664"/>
      <c r="AT30" s="664"/>
      <c r="AU30" s="664"/>
      <c r="AV30" s="664"/>
      <c r="AW30" s="664"/>
      <c r="AX30" s="664"/>
      <c r="AY30" s="664"/>
      <c r="AZ30" s="664"/>
      <c r="BA30" s="664"/>
      <c r="BB30" s="664"/>
      <c r="BC30" s="664"/>
      <c r="BD30" s="664"/>
      <c r="BE30" s="664"/>
      <c r="BF30" s="665"/>
      <c r="BG30" s="663" t="s">
        <v>307</v>
      </c>
      <c r="BH30" s="731"/>
      <c r="BI30" s="731"/>
      <c r="BJ30" s="731"/>
      <c r="BK30" s="731"/>
      <c r="BL30" s="731"/>
      <c r="BM30" s="731"/>
      <c r="BN30" s="731"/>
      <c r="BO30" s="731"/>
      <c r="BP30" s="731"/>
      <c r="BQ30" s="732"/>
      <c r="BR30" s="663" t="s">
        <v>308</v>
      </c>
      <c r="BS30" s="731"/>
      <c r="BT30" s="731"/>
      <c r="BU30" s="731"/>
      <c r="BV30" s="731"/>
      <c r="BW30" s="731"/>
      <c r="BX30" s="731"/>
      <c r="BY30" s="731"/>
      <c r="BZ30" s="731"/>
      <c r="CA30" s="731"/>
      <c r="CB30" s="732"/>
      <c r="CD30" s="726"/>
      <c r="CE30" s="727"/>
      <c r="CF30" s="699" t="s">
        <v>309</v>
      </c>
      <c r="CG30" s="700"/>
      <c r="CH30" s="700"/>
      <c r="CI30" s="700"/>
      <c r="CJ30" s="700"/>
      <c r="CK30" s="700"/>
      <c r="CL30" s="700"/>
      <c r="CM30" s="700"/>
      <c r="CN30" s="700"/>
      <c r="CO30" s="700"/>
      <c r="CP30" s="700"/>
      <c r="CQ30" s="701"/>
      <c r="CR30" s="684">
        <v>227789</v>
      </c>
      <c r="CS30" s="685"/>
      <c r="CT30" s="685"/>
      <c r="CU30" s="685"/>
      <c r="CV30" s="685"/>
      <c r="CW30" s="685"/>
      <c r="CX30" s="685"/>
      <c r="CY30" s="686"/>
      <c r="CZ30" s="689">
        <v>11.6</v>
      </c>
      <c r="DA30" s="719"/>
      <c r="DB30" s="719"/>
      <c r="DC30" s="723"/>
      <c r="DD30" s="693">
        <v>214289</v>
      </c>
      <c r="DE30" s="685"/>
      <c r="DF30" s="685"/>
      <c r="DG30" s="685"/>
      <c r="DH30" s="685"/>
      <c r="DI30" s="685"/>
      <c r="DJ30" s="685"/>
      <c r="DK30" s="686"/>
      <c r="DL30" s="693">
        <v>214289</v>
      </c>
      <c r="DM30" s="685"/>
      <c r="DN30" s="685"/>
      <c r="DO30" s="685"/>
      <c r="DP30" s="685"/>
      <c r="DQ30" s="685"/>
      <c r="DR30" s="685"/>
      <c r="DS30" s="685"/>
      <c r="DT30" s="685"/>
      <c r="DU30" s="685"/>
      <c r="DV30" s="686"/>
      <c r="DW30" s="689">
        <v>26.1</v>
      </c>
      <c r="DX30" s="719"/>
      <c r="DY30" s="719"/>
      <c r="DZ30" s="719"/>
      <c r="EA30" s="719"/>
      <c r="EB30" s="719"/>
      <c r="EC30" s="720"/>
    </row>
    <row r="31" spans="2:133" ht="11.25" customHeight="1" x14ac:dyDescent="0.15">
      <c r="B31" s="681" t="s">
        <v>310</v>
      </c>
      <c r="C31" s="682"/>
      <c r="D31" s="682"/>
      <c r="E31" s="682"/>
      <c r="F31" s="682"/>
      <c r="G31" s="682"/>
      <c r="H31" s="682"/>
      <c r="I31" s="682"/>
      <c r="J31" s="682"/>
      <c r="K31" s="682"/>
      <c r="L31" s="682"/>
      <c r="M31" s="682"/>
      <c r="N31" s="682"/>
      <c r="O31" s="682"/>
      <c r="P31" s="682"/>
      <c r="Q31" s="683"/>
      <c r="R31" s="684">
        <v>204446</v>
      </c>
      <c r="S31" s="685"/>
      <c r="T31" s="685"/>
      <c r="U31" s="685"/>
      <c r="V31" s="685"/>
      <c r="W31" s="685"/>
      <c r="X31" s="685"/>
      <c r="Y31" s="686"/>
      <c r="Z31" s="687">
        <v>10</v>
      </c>
      <c r="AA31" s="687"/>
      <c r="AB31" s="687"/>
      <c r="AC31" s="687"/>
      <c r="AD31" s="688" t="s">
        <v>128</v>
      </c>
      <c r="AE31" s="688"/>
      <c r="AF31" s="688"/>
      <c r="AG31" s="688"/>
      <c r="AH31" s="688"/>
      <c r="AI31" s="688"/>
      <c r="AJ31" s="688"/>
      <c r="AK31" s="688"/>
      <c r="AL31" s="689" t="s">
        <v>137</v>
      </c>
      <c r="AM31" s="690"/>
      <c r="AN31" s="690"/>
      <c r="AO31" s="691"/>
      <c r="AP31" s="738" t="s">
        <v>311</v>
      </c>
      <c r="AQ31" s="739"/>
      <c r="AR31" s="739"/>
      <c r="AS31" s="739"/>
      <c r="AT31" s="744" t="s">
        <v>312</v>
      </c>
      <c r="AU31" s="229"/>
      <c r="AV31" s="229"/>
      <c r="AW31" s="229"/>
      <c r="AX31" s="670" t="s">
        <v>187</v>
      </c>
      <c r="AY31" s="671"/>
      <c r="AZ31" s="671"/>
      <c r="BA31" s="671"/>
      <c r="BB31" s="671"/>
      <c r="BC31" s="671"/>
      <c r="BD31" s="671"/>
      <c r="BE31" s="671"/>
      <c r="BF31" s="672"/>
      <c r="BG31" s="752">
        <v>99.1</v>
      </c>
      <c r="BH31" s="736"/>
      <c r="BI31" s="736"/>
      <c r="BJ31" s="736"/>
      <c r="BK31" s="736"/>
      <c r="BL31" s="736"/>
      <c r="BM31" s="679">
        <v>98.9</v>
      </c>
      <c r="BN31" s="736"/>
      <c r="BO31" s="736"/>
      <c r="BP31" s="736"/>
      <c r="BQ31" s="737"/>
      <c r="BR31" s="752">
        <v>99.6</v>
      </c>
      <c r="BS31" s="736"/>
      <c r="BT31" s="736"/>
      <c r="BU31" s="736"/>
      <c r="BV31" s="736"/>
      <c r="BW31" s="736"/>
      <c r="BX31" s="679">
        <v>99.4</v>
      </c>
      <c r="BY31" s="736"/>
      <c r="BZ31" s="736"/>
      <c r="CA31" s="736"/>
      <c r="CB31" s="737"/>
      <c r="CD31" s="726"/>
      <c r="CE31" s="727"/>
      <c r="CF31" s="699" t="s">
        <v>313</v>
      </c>
      <c r="CG31" s="700"/>
      <c r="CH31" s="700"/>
      <c r="CI31" s="700"/>
      <c r="CJ31" s="700"/>
      <c r="CK31" s="700"/>
      <c r="CL31" s="700"/>
      <c r="CM31" s="700"/>
      <c r="CN31" s="700"/>
      <c r="CO31" s="700"/>
      <c r="CP31" s="700"/>
      <c r="CQ31" s="701"/>
      <c r="CR31" s="684">
        <v>8620</v>
      </c>
      <c r="CS31" s="721"/>
      <c r="CT31" s="721"/>
      <c r="CU31" s="721"/>
      <c r="CV31" s="721"/>
      <c r="CW31" s="721"/>
      <c r="CX31" s="721"/>
      <c r="CY31" s="722"/>
      <c r="CZ31" s="689">
        <v>0.4</v>
      </c>
      <c r="DA31" s="719"/>
      <c r="DB31" s="719"/>
      <c r="DC31" s="723"/>
      <c r="DD31" s="693">
        <v>8620</v>
      </c>
      <c r="DE31" s="721"/>
      <c r="DF31" s="721"/>
      <c r="DG31" s="721"/>
      <c r="DH31" s="721"/>
      <c r="DI31" s="721"/>
      <c r="DJ31" s="721"/>
      <c r="DK31" s="722"/>
      <c r="DL31" s="693">
        <v>8620</v>
      </c>
      <c r="DM31" s="721"/>
      <c r="DN31" s="721"/>
      <c r="DO31" s="721"/>
      <c r="DP31" s="721"/>
      <c r="DQ31" s="721"/>
      <c r="DR31" s="721"/>
      <c r="DS31" s="721"/>
      <c r="DT31" s="721"/>
      <c r="DU31" s="721"/>
      <c r="DV31" s="722"/>
      <c r="DW31" s="689">
        <v>1</v>
      </c>
      <c r="DX31" s="719"/>
      <c r="DY31" s="719"/>
      <c r="DZ31" s="719"/>
      <c r="EA31" s="719"/>
      <c r="EB31" s="719"/>
      <c r="EC31" s="720"/>
    </row>
    <row r="32" spans="2:133" ht="11.25" customHeight="1" x14ac:dyDescent="0.15">
      <c r="B32" s="747" t="s">
        <v>314</v>
      </c>
      <c r="C32" s="748"/>
      <c r="D32" s="748"/>
      <c r="E32" s="748"/>
      <c r="F32" s="748"/>
      <c r="G32" s="748"/>
      <c r="H32" s="748"/>
      <c r="I32" s="748"/>
      <c r="J32" s="748"/>
      <c r="K32" s="748"/>
      <c r="L32" s="748"/>
      <c r="M32" s="748"/>
      <c r="N32" s="748"/>
      <c r="O32" s="748"/>
      <c r="P32" s="748"/>
      <c r="Q32" s="749"/>
      <c r="R32" s="684" t="s">
        <v>128</v>
      </c>
      <c r="S32" s="685"/>
      <c r="T32" s="685"/>
      <c r="U32" s="685"/>
      <c r="V32" s="685"/>
      <c r="W32" s="685"/>
      <c r="X32" s="685"/>
      <c r="Y32" s="686"/>
      <c r="Z32" s="687" t="s">
        <v>236</v>
      </c>
      <c r="AA32" s="687"/>
      <c r="AB32" s="687"/>
      <c r="AC32" s="687"/>
      <c r="AD32" s="688" t="s">
        <v>128</v>
      </c>
      <c r="AE32" s="688"/>
      <c r="AF32" s="688"/>
      <c r="AG32" s="688"/>
      <c r="AH32" s="688"/>
      <c r="AI32" s="688"/>
      <c r="AJ32" s="688"/>
      <c r="AK32" s="688"/>
      <c r="AL32" s="689" t="s">
        <v>236</v>
      </c>
      <c r="AM32" s="690"/>
      <c r="AN32" s="690"/>
      <c r="AO32" s="691"/>
      <c r="AP32" s="740"/>
      <c r="AQ32" s="741"/>
      <c r="AR32" s="741"/>
      <c r="AS32" s="741"/>
      <c r="AT32" s="745"/>
      <c r="AU32" s="228" t="s">
        <v>315</v>
      </c>
      <c r="AV32" s="228"/>
      <c r="AW32" s="228"/>
      <c r="AX32" s="681" t="s">
        <v>316</v>
      </c>
      <c r="AY32" s="682"/>
      <c r="AZ32" s="682"/>
      <c r="BA32" s="682"/>
      <c r="BB32" s="682"/>
      <c r="BC32" s="682"/>
      <c r="BD32" s="682"/>
      <c r="BE32" s="682"/>
      <c r="BF32" s="683"/>
      <c r="BG32" s="753">
        <v>98.6</v>
      </c>
      <c r="BH32" s="721"/>
      <c r="BI32" s="721"/>
      <c r="BJ32" s="721"/>
      <c r="BK32" s="721"/>
      <c r="BL32" s="721"/>
      <c r="BM32" s="690">
        <v>98.5</v>
      </c>
      <c r="BN32" s="750"/>
      <c r="BO32" s="750"/>
      <c r="BP32" s="750"/>
      <c r="BQ32" s="751"/>
      <c r="BR32" s="753">
        <v>99.4</v>
      </c>
      <c r="BS32" s="721"/>
      <c r="BT32" s="721"/>
      <c r="BU32" s="721"/>
      <c r="BV32" s="721"/>
      <c r="BW32" s="721"/>
      <c r="BX32" s="690">
        <v>99.4</v>
      </c>
      <c r="BY32" s="750"/>
      <c r="BZ32" s="750"/>
      <c r="CA32" s="750"/>
      <c r="CB32" s="751"/>
      <c r="CD32" s="728"/>
      <c r="CE32" s="729"/>
      <c r="CF32" s="699" t="s">
        <v>317</v>
      </c>
      <c r="CG32" s="700"/>
      <c r="CH32" s="700"/>
      <c r="CI32" s="700"/>
      <c r="CJ32" s="700"/>
      <c r="CK32" s="700"/>
      <c r="CL32" s="700"/>
      <c r="CM32" s="700"/>
      <c r="CN32" s="700"/>
      <c r="CO32" s="700"/>
      <c r="CP32" s="700"/>
      <c r="CQ32" s="701"/>
      <c r="CR32" s="684">
        <v>630</v>
      </c>
      <c r="CS32" s="685"/>
      <c r="CT32" s="685"/>
      <c r="CU32" s="685"/>
      <c r="CV32" s="685"/>
      <c r="CW32" s="685"/>
      <c r="CX32" s="685"/>
      <c r="CY32" s="686"/>
      <c r="CZ32" s="689">
        <v>0</v>
      </c>
      <c r="DA32" s="719"/>
      <c r="DB32" s="719"/>
      <c r="DC32" s="723"/>
      <c r="DD32" s="693">
        <v>630</v>
      </c>
      <c r="DE32" s="685"/>
      <c r="DF32" s="685"/>
      <c r="DG32" s="685"/>
      <c r="DH32" s="685"/>
      <c r="DI32" s="685"/>
      <c r="DJ32" s="685"/>
      <c r="DK32" s="686"/>
      <c r="DL32" s="693">
        <v>630</v>
      </c>
      <c r="DM32" s="685"/>
      <c r="DN32" s="685"/>
      <c r="DO32" s="685"/>
      <c r="DP32" s="685"/>
      <c r="DQ32" s="685"/>
      <c r="DR32" s="685"/>
      <c r="DS32" s="685"/>
      <c r="DT32" s="685"/>
      <c r="DU32" s="685"/>
      <c r="DV32" s="686"/>
      <c r="DW32" s="689">
        <v>0.1</v>
      </c>
      <c r="DX32" s="719"/>
      <c r="DY32" s="719"/>
      <c r="DZ32" s="719"/>
      <c r="EA32" s="719"/>
      <c r="EB32" s="719"/>
      <c r="EC32" s="720"/>
    </row>
    <row r="33" spans="2:133" ht="11.25" customHeight="1" x14ac:dyDescent="0.15">
      <c r="B33" s="681" t="s">
        <v>318</v>
      </c>
      <c r="C33" s="682"/>
      <c r="D33" s="682"/>
      <c r="E33" s="682"/>
      <c r="F33" s="682"/>
      <c r="G33" s="682"/>
      <c r="H33" s="682"/>
      <c r="I33" s="682"/>
      <c r="J33" s="682"/>
      <c r="K33" s="682"/>
      <c r="L33" s="682"/>
      <c r="M33" s="682"/>
      <c r="N33" s="682"/>
      <c r="O33" s="682"/>
      <c r="P33" s="682"/>
      <c r="Q33" s="683"/>
      <c r="R33" s="684">
        <v>122842</v>
      </c>
      <c r="S33" s="685"/>
      <c r="T33" s="685"/>
      <c r="U33" s="685"/>
      <c r="V33" s="685"/>
      <c r="W33" s="685"/>
      <c r="X33" s="685"/>
      <c r="Y33" s="686"/>
      <c r="Z33" s="687">
        <v>6</v>
      </c>
      <c r="AA33" s="687"/>
      <c r="AB33" s="687"/>
      <c r="AC33" s="687"/>
      <c r="AD33" s="688" t="s">
        <v>128</v>
      </c>
      <c r="AE33" s="688"/>
      <c r="AF33" s="688"/>
      <c r="AG33" s="688"/>
      <c r="AH33" s="688"/>
      <c r="AI33" s="688"/>
      <c r="AJ33" s="688"/>
      <c r="AK33" s="688"/>
      <c r="AL33" s="689" t="s">
        <v>236</v>
      </c>
      <c r="AM33" s="690"/>
      <c r="AN33" s="690"/>
      <c r="AO33" s="691"/>
      <c r="AP33" s="742"/>
      <c r="AQ33" s="743"/>
      <c r="AR33" s="743"/>
      <c r="AS33" s="743"/>
      <c r="AT33" s="746"/>
      <c r="AU33" s="230"/>
      <c r="AV33" s="230"/>
      <c r="AW33" s="230"/>
      <c r="AX33" s="733" t="s">
        <v>319</v>
      </c>
      <c r="AY33" s="734"/>
      <c r="AZ33" s="734"/>
      <c r="BA33" s="734"/>
      <c r="BB33" s="734"/>
      <c r="BC33" s="734"/>
      <c r="BD33" s="734"/>
      <c r="BE33" s="734"/>
      <c r="BF33" s="735"/>
      <c r="BG33" s="754">
        <v>99.7</v>
      </c>
      <c r="BH33" s="755"/>
      <c r="BI33" s="755"/>
      <c r="BJ33" s="755"/>
      <c r="BK33" s="755"/>
      <c r="BL33" s="755"/>
      <c r="BM33" s="756">
        <v>99.2</v>
      </c>
      <c r="BN33" s="755"/>
      <c r="BO33" s="755"/>
      <c r="BP33" s="755"/>
      <c r="BQ33" s="757"/>
      <c r="BR33" s="754">
        <v>99.7</v>
      </c>
      <c r="BS33" s="755"/>
      <c r="BT33" s="755"/>
      <c r="BU33" s="755"/>
      <c r="BV33" s="755"/>
      <c r="BW33" s="755"/>
      <c r="BX33" s="756">
        <v>99.3</v>
      </c>
      <c r="BY33" s="755"/>
      <c r="BZ33" s="755"/>
      <c r="CA33" s="755"/>
      <c r="CB33" s="757"/>
      <c r="CD33" s="699" t="s">
        <v>320</v>
      </c>
      <c r="CE33" s="700"/>
      <c r="CF33" s="700"/>
      <c r="CG33" s="700"/>
      <c r="CH33" s="700"/>
      <c r="CI33" s="700"/>
      <c r="CJ33" s="700"/>
      <c r="CK33" s="700"/>
      <c r="CL33" s="700"/>
      <c r="CM33" s="700"/>
      <c r="CN33" s="700"/>
      <c r="CO33" s="700"/>
      <c r="CP33" s="700"/>
      <c r="CQ33" s="701"/>
      <c r="CR33" s="684">
        <v>916927</v>
      </c>
      <c r="CS33" s="721"/>
      <c r="CT33" s="721"/>
      <c r="CU33" s="721"/>
      <c r="CV33" s="721"/>
      <c r="CW33" s="721"/>
      <c r="CX33" s="721"/>
      <c r="CY33" s="722"/>
      <c r="CZ33" s="689">
        <v>46.8</v>
      </c>
      <c r="DA33" s="719"/>
      <c r="DB33" s="719"/>
      <c r="DC33" s="723"/>
      <c r="DD33" s="693">
        <v>592161</v>
      </c>
      <c r="DE33" s="721"/>
      <c r="DF33" s="721"/>
      <c r="DG33" s="721"/>
      <c r="DH33" s="721"/>
      <c r="DI33" s="721"/>
      <c r="DJ33" s="721"/>
      <c r="DK33" s="722"/>
      <c r="DL33" s="693">
        <v>280444</v>
      </c>
      <c r="DM33" s="721"/>
      <c r="DN33" s="721"/>
      <c r="DO33" s="721"/>
      <c r="DP33" s="721"/>
      <c r="DQ33" s="721"/>
      <c r="DR33" s="721"/>
      <c r="DS33" s="721"/>
      <c r="DT33" s="721"/>
      <c r="DU33" s="721"/>
      <c r="DV33" s="722"/>
      <c r="DW33" s="689">
        <v>34.1</v>
      </c>
      <c r="DX33" s="719"/>
      <c r="DY33" s="719"/>
      <c r="DZ33" s="719"/>
      <c r="EA33" s="719"/>
      <c r="EB33" s="719"/>
      <c r="EC33" s="720"/>
    </row>
    <row r="34" spans="2:133" ht="11.25" customHeight="1" x14ac:dyDescent="0.15">
      <c r="B34" s="681" t="s">
        <v>321</v>
      </c>
      <c r="C34" s="682"/>
      <c r="D34" s="682"/>
      <c r="E34" s="682"/>
      <c r="F34" s="682"/>
      <c r="G34" s="682"/>
      <c r="H34" s="682"/>
      <c r="I34" s="682"/>
      <c r="J34" s="682"/>
      <c r="K34" s="682"/>
      <c r="L34" s="682"/>
      <c r="M34" s="682"/>
      <c r="N34" s="682"/>
      <c r="O34" s="682"/>
      <c r="P34" s="682"/>
      <c r="Q34" s="683"/>
      <c r="R34" s="684">
        <v>2887</v>
      </c>
      <c r="S34" s="685"/>
      <c r="T34" s="685"/>
      <c r="U34" s="685"/>
      <c r="V34" s="685"/>
      <c r="W34" s="685"/>
      <c r="X34" s="685"/>
      <c r="Y34" s="686"/>
      <c r="Z34" s="687">
        <v>0.1</v>
      </c>
      <c r="AA34" s="687"/>
      <c r="AB34" s="687"/>
      <c r="AC34" s="687"/>
      <c r="AD34" s="688" t="s">
        <v>236</v>
      </c>
      <c r="AE34" s="688"/>
      <c r="AF34" s="688"/>
      <c r="AG34" s="688"/>
      <c r="AH34" s="688"/>
      <c r="AI34" s="688"/>
      <c r="AJ34" s="688"/>
      <c r="AK34" s="688"/>
      <c r="AL34" s="689" t="s">
        <v>137</v>
      </c>
      <c r="AM34" s="690"/>
      <c r="AN34" s="690"/>
      <c r="AO34" s="691"/>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99" t="s">
        <v>322</v>
      </c>
      <c r="CE34" s="700"/>
      <c r="CF34" s="700"/>
      <c r="CG34" s="700"/>
      <c r="CH34" s="700"/>
      <c r="CI34" s="700"/>
      <c r="CJ34" s="700"/>
      <c r="CK34" s="700"/>
      <c r="CL34" s="700"/>
      <c r="CM34" s="700"/>
      <c r="CN34" s="700"/>
      <c r="CO34" s="700"/>
      <c r="CP34" s="700"/>
      <c r="CQ34" s="701"/>
      <c r="CR34" s="684">
        <v>446248</v>
      </c>
      <c r="CS34" s="685"/>
      <c r="CT34" s="685"/>
      <c r="CU34" s="685"/>
      <c r="CV34" s="685"/>
      <c r="CW34" s="685"/>
      <c r="CX34" s="685"/>
      <c r="CY34" s="686"/>
      <c r="CZ34" s="689">
        <v>22.8</v>
      </c>
      <c r="DA34" s="719"/>
      <c r="DB34" s="719"/>
      <c r="DC34" s="723"/>
      <c r="DD34" s="693">
        <v>272061</v>
      </c>
      <c r="DE34" s="685"/>
      <c r="DF34" s="685"/>
      <c r="DG34" s="685"/>
      <c r="DH34" s="685"/>
      <c r="DI34" s="685"/>
      <c r="DJ34" s="685"/>
      <c r="DK34" s="686"/>
      <c r="DL34" s="693">
        <v>160731</v>
      </c>
      <c r="DM34" s="685"/>
      <c r="DN34" s="685"/>
      <c r="DO34" s="685"/>
      <c r="DP34" s="685"/>
      <c r="DQ34" s="685"/>
      <c r="DR34" s="685"/>
      <c r="DS34" s="685"/>
      <c r="DT34" s="685"/>
      <c r="DU34" s="685"/>
      <c r="DV34" s="686"/>
      <c r="DW34" s="689">
        <v>19.5</v>
      </c>
      <c r="DX34" s="719"/>
      <c r="DY34" s="719"/>
      <c r="DZ34" s="719"/>
      <c r="EA34" s="719"/>
      <c r="EB34" s="719"/>
      <c r="EC34" s="720"/>
    </row>
    <row r="35" spans="2:133" ht="11.25" customHeight="1" x14ac:dyDescent="0.15">
      <c r="B35" s="681" t="s">
        <v>323</v>
      </c>
      <c r="C35" s="682"/>
      <c r="D35" s="682"/>
      <c r="E35" s="682"/>
      <c r="F35" s="682"/>
      <c r="G35" s="682"/>
      <c r="H35" s="682"/>
      <c r="I35" s="682"/>
      <c r="J35" s="682"/>
      <c r="K35" s="682"/>
      <c r="L35" s="682"/>
      <c r="M35" s="682"/>
      <c r="N35" s="682"/>
      <c r="O35" s="682"/>
      <c r="P35" s="682"/>
      <c r="Q35" s="683"/>
      <c r="R35" s="684">
        <v>2498</v>
      </c>
      <c r="S35" s="685"/>
      <c r="T35" s="685"/>
      <c r="U35" s="685"/>
      <c r="V35" s="685"/>
      <c r="W35" s="685"/>
      <c r="X35" s="685"/>
      <c r="Y35" s="686"/>
      <c r="Z35" s="687">
        <v>0.1</v>
      </c>
      <c r="AA35" s="687"/>
      <c r="AB35" s="687"/>
      <c r="AC35" s="687"/>
      <c r="AD35" s="688" t="s">
        <v>236</v>
      </c>
      <c r="AE35" s="688"/>
      <c r="AF35" s="688"/>
      <c r="AG35" s="688"/>
      <c r="AH35" s="688"/>
      <c r="AI35" s="688"/>
      <c r="AJ35" s="688"/>
      <c r="AK35" s="688"/>
      <c r="AL35" s="689" t="s">
        <v>128</v>
      </c>
      <c r="AM35" s="690"/>
      <c r="AN35" s="690"/>
      <c r="AO35" s="691"/>
      <c r="AP35" s="233"/>
      <c r="AQ35" s="663" t="s">
        <v>324</v>
      </c>
      <c r="AR35" s="664"/>
      <c r="AS35" s="664"/>
      <c r="AT35" s="664"/>
      <c r="AU35" s="664"/>
      <c r="AV35" s="664"/>
      <c r="AW35" s="664"/>
      <c r="AX35" s="664"/>
      <c r="AY35" s="664"/>
      <c r="AZ35" s="664"/>
      <c r="BA35" s="664"/>
      <c r="BB35" s="664"/>
      <c r="BC35" s="664"/>
      <c r="BD35" s="664"/>
      <c r="BE35" s="664"/>
      <c r="BF35" s="665"/>
      <c r="BG35" s="663" t="s">
        <v>325</v>
      </c>
      <c r="BH35" s="664"/>
      <c r="BI35" s="664"/>
      <c r="BJ35" s="664"/>
      <c r="BK35" s="664"/>
      <c r="BL35" s="664"/>
      <c r="BM35" s="664"/>
      <c r="BN35" s="664"/>
      <c r="BO35" s="664"/>
      <c r="BP35" s="664"/>
      <c r="BQ35" s="664"/>
      <c r="BR35" s="664"/>
      <c r="BS35" s="664"/>
      <c r="BT35" s="664"/>
      <c r="BU35" s="664"/>
      <c r="BV35" s="664"/>
      <c r="BW35" s="664"/>
      <c r="BX35" s="664"/>
      <c r="BY35" s="664"/>
      <c r="BZ35" s="664"/>
      <c r="CA35" s="664"/>
      <c r="CB35" s="665"/>
      <c r="CD35" s="699" t="s">
        <v>326</v>
      </c>
      <c r="CE35" s="700"/>
      <c r="CF35" s="700"/>
      <c r="CG35" s="700"/>
      <c r="CH35" s="700"/>
      <c r="CI35" s="700"/>
      <c r="CJ35" s="700"/>
      <c r="CK35" s="700"/>
      <c r="CL35" s="700"/>
      <c r="CM35" s="700"/>
      <c r="CN35" s="700"/>
      <c r="CO35" s="700"/>
      <c r="CP35" s="700"/>
      <c r="CQ35" s="701"/>
      <c r="CR35" s="684">
        <v>4766</v>
      </c>
      <c r="CS35" s="721"/>
      <c r="CT35" s="721"/>
      <c r="CU35" s="721"/>
      <c r="CV35" s="721"/>
      <c r="CW35" s="721"/>
      <c r="CX35" s="721"/>
      <c r="CY35" s="722"/>
      <c r="CZ35" s="689">
        <v>0.2</v>
      </c>
      <c r="DA35" s="719"/>
      <c r="DB35" s="719"/>
      <c r="DC35" s="723"/>
      <c r="DD35" s="693">
        <v>4766</v>
      </c>
      <c r="DE35" s="721"/>
      <c r="DF35" s="721"/>
      <c r="DG35" s="721"/>
      <c r="DH35" s="721"/>
      <c r="DI35" s="721"/>
      <c r="DJ35" s="721"/>
      <c r="DK35" s="722"/>
      <c r="DL35" s="693">
        <v>4766</v>
      </c>
      <c r="DM35" s="721"/>
      <c r="DN35" s="721"/>
      <c r="DO35" s="721"/>
      <c r="DP35" s="721"/>
      <c r="DQ35" s="721"/>
      <c r="DR35" s="721"/>
      <c r="DS35" s="721"/>
      <c r="DT35" s="721"/>
      <c r="DU35" s="721"/>
      <c r="DV35" s="722"/>
      <c r="DW35" s="689">
        <v>0.6</v>
      </c>
      <c r="DX35" s="719"/>
      <c r="DY35" s="719"/>
      <c r="DZ35" s="719"/>
      <c r="EA35" s="719"/>
      <c r="EB35" s="719"/>
      <c r="EC35" s="720"/>
    </row>
    <row r="36" spans="2:133" ht="11.25" customHeight="1" x14ac:dyDescent="0.15">
      <c r="B36" s="681" t="s">
        <v>327</v>
      </c>
      <c r="C36" s="682"/>
      <c r="D36" s="682"/>
      <c r="E36" s="682"/>
      <c r="F36" s="682"/>
      <c r="G36" s="682"/>
      <c r="H36" s="682"/>
      <c r="I36" s="682"/>
      <c r="J36" s="682"/>
      <c r="K36" s="682"/>
      <c r="L36" s="682"/>
      <c r="M36" s="682"/>
      <c r="N36" s="682"/>
      <c r="O36" s="682"/>
      <c r="P36" s="682"/>
      <c r="Q36" s="683"/>
      <c r="R36" s="684">
        <v>140447</v>
      </c>
      <c r="S36" s="685"/>
      <c r="T36" s="685"/>
      <c r="U36" s="685"/>
      <c r="V36" s="685"/>
      <c r="W36" s="685"/>
      <c r="X36" s="685"/>
      <c r="Y36" s="686"/>
      <c r="Z36" s="687">
        <v>6.9</v>
      </c>
      <c r="AA36" s="687"/>
      <c r="AB36" s="687"/>
      <c r="AC36" s="687"/>
      <c r="AD36" s="688" t="s">
        <v>128</v>
      </c>
      <c r="AE36" s="688"/>
      <c r="AF36" s="688"/>
      <c r="AG36" s="688"/>
      <c r="AH36" s="688"/>
      <c r="AI36" s="688"/>
      <c r="AJ36" s="688"/>
      <c r="AK36" s="688"/>
      <c r="AL36" s="689" t="s">
        <v>128</v>
      </c>
      <c r="AM36" s="690"/>
      <c r="AN36" s="690"/>
      <c r="AO36" s="691"/>
      <c r="AP36" s="233"/>
      <c r="AQ36" s="758" t="s">
        <v>328</v>
      </c>
      <c r="AR36" s="759"/>
      <c r="AS36" s="759"/>
      <c r="AT36" s="759"/>
      <c r="AU36" s="759"/>
      <c r="AV36" s="759"/>
      <c r="AW36" s="759"/>
      <c r="AX36" s="759"/>
      <c r="AY36" s="760"/>
      <c r="AZ36" s="673">
        <v>155919</v>
      </c>
      <c r="BA36" s="674"/>
      <c r="BB36" s="674"/>
      <c r="BC36" s="674"/>
      <c r="BD36" s="674"/>
      <c r="BE36" s="674"/>
      <c r="BF36" s="761"/>
      <c r="BG36" s="695" t="s">
        <v>329</v>
      </c>
      <c r="BH36" s="696"/>
      <c r="BI36" s="696"/>
      <c r="BJ36" s="696"/>
      <c r="BK36" s="696"/>
      <c r="BL36" s="696"/>
      <c r="BM36" s="696"/>
      <c r="BN36" s="696"/>
      <c r="BO36" s="696"/>
      <c r="BP36" s="696"/>
      <c r="BQ36" s="696"/>
      <c r="BR36" s="696"/>
      <c r="BS36" s="696"/>
      <c r="BT36" s="696"/>
      <c r="BU36" s="697"/>
      <c r="BV36" s="673">
        <v>4159</v>
      </c>
      <c r="BW36" s="674"/>
      <c r="BX36" s="674"/>
      <c r="BY36" s="674"/>
      <c r="BZ36" s="674"/>
      <c r="CA36" s="674"/>
      <c r="CB36" s="761"/>
      <c r="CD36" s="699" t="s">
        <v>330</v>
      </c>
      <c r="CE36" s="700"/>
      <c r="CF36" s="700"/>
      <c r="CG36" s="700"/>
      <c r="CH36" s="700"/>
      <c r="CI36" s="700"/>
      <c r="CJ36" s="700"/>
      <c r="CK36" s="700"/>
      <c r="CL36" s="700"/>
      <c r="CM36" s="700"/>
      <c r="CN36" s="700"/>
      <c r="CO36" s="700"/>
      <c r="CP36" s="700"/>
      <c r="CQ36" s="701"/>
      <c r="CR36" s="684">
        <v>260268</v>
      </c>
      <c r="CS36" s="685"/>
      <c r="CT36" s="685"/>
      <c r="CU36" s="685"/>
      <c r="CV36" s="685"/>
      <c r="CW36" s="685"/>
      <c r="CX36" s="685"/>
      <c r="CY36" s="686"/>
      <c r="CZ36" s="689">
        <v>13.3</v>
      </c>
      <c r="DA36" s="719"/>
      <c r="DB36" s="719"/>
      <c r="DC36" s="723"/>
      <c r="DD36" s="693">
        <v>142345</v>
      </c>
      <c r="DE36" s="685"/>
      <c r="DF36" s="685"/>
      <c r="DG36" s="685"/>
      <c r="DH36" s="685"/>
      <c r="DI36" s="685"/>
      <c r="DJ36" s="685"/>
      <c r="DK36" s="686"/>
      <c r="DL36" s="693">
        <v>110947</v>
      </c>
      <c r="DM36" s="685"/>
      <c r="DN36" s="685"/>
      <c r="DO36" s="685"/>
      <c r="DP36" s="685"/>
      <c r="DQ36" s="685"/>
      <c r="DR36" s="685"/>
      <c r="DS36" s="685"/>
      <c r="DT36" s="685"/>
      <c r="DU36" s="685"/>
      <c r="DV36" s="686"/>
      <c r="DW36" s="689">
        <v>13.5</v>
      </c>
      <c r="DX36" s="719"/>
      <c r="DY36" s="719"/>
      <c r="DZ36" s="719"/>
      <c r="EA36" s="719"/>
      <c r="EB36" s="719"/>
      <c r="EC36" s="720"/>
    </row>
    <row r="37" spans="2:133" ht="11.25" customHeight="1" x14ac:dyDescent="0.15">
      <c r="B37" s="681" t="s">
        <v>331</v>
      </c>
      <c r="C37" s="682"/>
      <c r="D37" s="682"/>
      <c r="E37" s="682"/>
      <c r="F37" s="682"/>
      <c r="G37" s="682"/>
      <c r="H37" s="682"/>
      <c r="I37" s="682"/>
      <c r="J37" s="682"/>
      <c r="K37" s="682"/>
      <c r="L37" s="682"/>
      <c r="M37" s="682"/>
      <c r="N37" s="682"/>
      <c r="O37" s="682"/>
      <c r="P37" s="682"/>
      <c r="Q37" s="683"/>
      <c r="R37" s="684">
        <v>69295</v>
      </c>
      <c r="S37" s="685"/>
      <c r="T37" s="685"/>
      <c r="U37" s="685"/>
      <c r="V37" s="685"/>
      <c r="W37" s="685"/>
      <c r="X37" s="685"/>
      <c r="Y37" s="686"/>
      <c r="Z37" s="687">
        <v>3.4</v>
      </c>
      <c r="AA37" s="687"/>
      <c r="AB37" s="687"/>
      <c r="AC37" s="687"/>
      <c r="AD37" s="688" t="s">
        <v>236</v>
      </c>
      <c r="AE37" s="688"/>
      <c r="AF37" s="688"/>
      <c r="AG37" s="688"/>
      <c r="AH37" s="688"/>
      <c r="AI37" s="688"/>
      <c r="AJ37" s="688"/>
      <c r="AK37" s="688"/>
      <c r="AL37" s="689" t="s">
        <v>137</v>
      </c>
      <c r="AM37" s="690"/>
      <c r="AN37" s="690"/>
      <c r="AO37" s="691"/>
      <c r="AQ37" s="762" t="s">
        <v>332</v>
      </c>
      <c r="AR37" s="763"/>
      <c r="AS37" s="763"/>
      <c r="AT37" s="763"/>
      <c r="AU37" s="763"/>
      <c r="AV37" s="763"/>
      <c r="AW37" s="763"/>
      <c r="AX37" s="763"/>
      <c r="AY37" s="764"/>
      <c r="AZ37" s="684">
        <v>50952</v>
      </c>
      <c r="BA37" s="685"/>
      <c r="BB37" s="685"/>
      <c r="BC37" s="685"/>
      <c r="BD37" s="721"/>
      <c r="BE37" s="721"/>
      <c r="BF37" s="751"/>
      <c r="BG37" s="699" t="s">
        <v>333</v>
      </c>
      <c r="BH37" s="700"/>
      <c r="BI37" s="700"/>
      <c r="BJ37" s="700"/>
      <c r="BK37" s="700"/>
      <c r="BL37" s="700"/>
      <c r="BM37" s="700"/>
      <c r="BN37" s="700"/>
      <c r="BO37" s="700"/>
      <c r="BP37" s="700"/>
      <c r="BQ37" s="700"/>
      <c r="BR37" s="700"/>
      <c r="BS37" s="700"/>
      <c r="BT37" s="700"/>
      <c r="BU37" s="701"/>
      <c r="BV37" s="684">
        <v>25621</v>
      </c>
      <c r="BW37" s="685"/>
      <c r="BX37" s="685"/>
      <c r="BY37" s="685"/>
      <c r="BZ37" s="685"/>
      <c r="CA37" s="685"/>
      <c r="CB37" s="694"/>
      <c r="CD37" s="699" t="s">
        <v>334</v>
      </c>
      <c r="CE37" s="700"/>
      <c r="CF37" s="700"/>
      <c r="CG37" s="700"/>
      <c r="CH37" s="700"/>
      <c r="CI37" s="700"/>
      <c r="CJ37" s="700"/>
      <c r="CK37" s="700"/>
      <c r="CL37" s="700"/>
      <c r="CM37" s="700"/>
      <c r="CN37" s="700"/>
      <c r="CO37" s="700"/>
      <c r="CP37" s="700"/>
      <c r="CQ37" s="701"/>
      <c r="CR37" s="684">
        <v>102627</v>
      </c>
      <c r="CS37" s="721"/>
      <c r="CT37" s="721"/>
      <c r="CU37" s="721"/>
      <c r="CV37" s="721"/>
      <c r="CW37" s="721"/>
      <c r="CX37" s="721"/>
      <c r="CY37" s="722"/>
      <c r="CZ37" s="689">
        <v>5.2</v>
      </c>
      <c r="DA37" s="719"/>
      <c r="DB37" s="719"/>
      <c r="DC37" s="723"/>
      <c r="DD37" s="693">
        <v>75619</v>
      </c>
      <c r="DE37" s="721"/>
      <c r="DF37" s="721"/>
      <c r="DG37" s="721"/>
      <c r="DH37" s="721"/>
      <c r="DI37" s="721"/>
      <c r="DJ37" s="721"/>
      <c r="DK37" s="722"/>
      <c r="DL37" s="693">
        <v>75619</v>
      </c>
      <c r="DM37" s="721"/>
      <c r="DN37" s="721"/>
      <c r="DO37" s="721"/>
      <c r="DP37" s="721"/>
      <c r="DQ37" s="721"/>
      <c r="DR37" s="721"/>
      <c r="DS37" s="721"/>
      <c r="DT37" s="721"/>
      <c r="DU37" s="721"/>
      <c r="DV37" s="722"/>
      <c r="DW37" s="689">
        <v>9.1999999999999993</v>
      </c>
      <c r="DX37" s="719"/>
      <c r="DY37" s="719"/>
      <c r="DZ37" s="719"/>
      <c r="EA37" s="719"/>
      <c r="EB37" s="719"/>
      <c r="EC37" s="720"/>
    </row>
    <row r="38" spans="2:133" ht="11.25" customHeight="1" x14ac:dyDescent="0.15">
      <c r="B38" s="681" t="s">
        <v>335</v>
      </c>
      <c r="C38" s="682"/>
      <c r="D38" s="682"/>
      <c r="E38" s="682"/>
      <c r="F38" s="682"/>
      <c r="G38" s="682"/>
      <c r="H38" s="682"/>
      <c r="I38" s="682"/>
      <c r="J38" s="682"/>
      <c r="K38" s="682"/>
      <c r="L38" s="682"/>
      <c r="M38" s="682"/>
      <c r="N38" s="682"/>
      <c r="O38" s="682"/>
      <c r="P38" s="682"/>
      <c r="Q38" s="683"/>
      <c r="R38" s="684">
        <v>31307</v>
      </c>
      <c r="S38" s="685"/>
      <c r="T38" s="685"/>
      <c r="U38" s="685"/>
      <c r="V38" s="685"/>
      <c r="W38" s="685"/>
      <c r="X38" s="685"/>
      <c r="Y38" s="686"/>
      <c r="Z38" s="687">
        <v>1.5</v>
      </c>
      <c r="AA38" s="687"/>
      <c r="AB38" s="687"/>
      <c r="AC38" s="687"/>
      <c r="AD38" s="688">
        <v>2</v>
      </c>
      <c r="AE38" s="688"/>
      <c r="AF38" s="688"/>
      <c r="AG38" s="688"/>
      <c r="AH38" s="688"/>
      <c r="AI38" s="688"/>
      <c r="AJ38" s="688"/>
      <c r="AK38" s="688"/>
      <c r="AL38" s="689">
        <v>0</v>
      </c>
      <c r="AM38" s="690"/>
      <c r="AN38" s="690"/>
      <c r="AO38" s="691"/>
      <c r="AQ38" s="762" t="s">
        <v>336</v>
      </c>
      <c r="AR38" s="763"/>
      <c r="AS38" s="763"/>
      <c r="AT38" s="763"/>
      <c r="AU38" s="763"/>
      <c r="AV38" s="763"/>
      <c r="AW38" s="763"/>
      <c r="AX38" s="763"/>
      <c r="AY38" s="764"/>
      <c r="AZ38" s="684">
        <v>31613</v>
      </c>
      <c r="BA38" s="685"/>
      <c r="BB38" s="685"/>
      <c r="BC38" s="685"/>
      <c r="BD38" s="721"/>
      <c r="BE38" s="721"/>
      <c r="BF38" s="751"/>
      <c r="BG38" s="699" t="s">
        <v>337</v>
      </c>
      <c r="BH38" s="700"/>
      <c r="BI38" s="700"/>
      <c r="BJ38" s="700"/>
      <c r="BK38" s="700"/>
      <c r="BL38" s="700"/>
      <c r="BM38" s="700"/>
      <c r="BN38" s="700"/>
      <c r="BO38" s="700"/>
      <c r="BP38" s="700"/>
      <c r="BQ38" s="700"/>
      <c r="BR38" s="700"/>
      <c r="BS38" s="700"/>
      <c r="BT38" s="700"/>
      <c r="BU38" s="701"/>
      <c r="BV38" s="684">
        <v>143</v>
      </c>
      <c r="BW38" s="685"/>
      <c r="BX38" s="685"/>
      <c r="BY38" s="685"/>
      <c r="BZ38" s="685"/>
      <c r="CA38" s="685"/>
      <c r="CB38" s="694"/>
      <c r="CD38" s="699" t="s">
        <v>338</v>
      </c>
      <c r="CE38" s="700"/>
      <c r="CF38" s="700"/>
      <c r="CG38" s="700"/>
      <c r="CH38" s="700"/>
      <c r="CI38" s="700"/>
      <c r="CJ38" s="700"/>
      <c r="CK38" s="700"/>
      <c r="CL38" s="700"/>
      <c r="CM38" s="700"/>
      <c r="CN38" s="700"/>
      <c r="CO38" s="700"/>
      <c r="CP38" s="700"/>
      <c r="CQ38" s="701"/>
      <c r="CR38" s="684">
        <v>146495</v>
      </c>
      <c r="CS38" s="685"/>
      <c r="CT38" s="685"/>
      <c r="CU38" s="685"/>
      <c r="CV38" s="685"/>
      <c r="CW38" s="685"/>
      <c r="CX38" s="685"/>
      <c r="CY38" s="686"/>
      <c r="CZ38" s="689">
        <v>7.5</v>
      </c>
      <c r="DA38" s="719"/>
      <c r="DB38" s="719"/>
      <c r="DC38" s="723"/>
      <c r="DD38" s="693">
        <v>133671</v>
      </c>
      <c r="DE38" s="685"/>
      <c r="DF38" s="685"/>
      <c r="DG38" s="685"/>
      <c r="DH38" s="685"/>
      <c r="DI38" s="685"/>
      <c r="DJ38" s="685"/>
      <c r="DK38" s="686"/>
      <c r="DL38" s="693" t="s">
        <v>236</v>
      </c>
      <c r="DM38" s="685"/>
      <c r="DN38" s="685"/>
      <c r="DO38" s="685"/>
      <c r="DP38" s="685"/>
      <c r="DQ38" s="685"/>
      <c r="DR38" s="685"/>
      <c r="DS38" s="685"/>
      <c r="DT38" s="685"/>
      <c r="DU38" s="685"/>
      <c r="DV38" s="686"/>
      <c r="DW38" s="689" t="s">
        <v>128</v>
      </c>
      <c r="DX38" s="719"/>
      <c r="DY38" s="719"/>
      <c r="DZ38" s="719"/>
      <c r="EA38" s="719"/>
      <c r="EB38" s="719"/>
      <c r="EC38" s="720"/>
    </row>
    <row r="39" spans="2:133" ht="11.25" customHeight="1" x14ac:dyDescent="0.15">
      <c r="B39" s="681" t="s">
        <v>339</v>
      </c>
      <c r="C39" s="682"/>
      <c r="D39" s="682"/>
      <c r="E39" s="682"/>
      <c r="F39" s="682"/>
      <c r="G39" s="682"/>
      <c r="H39" s="682"/>
      <c r="I39" s="682"/>
      <c r="J39" s="682"/>
      <c r="K39" s="682"/>
      <c r="L39" s="682"/>
      <c r="M39" s="682"/>
      <c r="N39" s="682"/>
      <c r="O39" s="682"/>
      <c r="P39" s="682"/>
      <c r="Q39" s="683"/>
      <c r="R39" s="684">
        <v>458615</v>
      </c>
      <c r="S39" s="685"/>
      <c r="T39" s="685"/>
      <c r="U39" s="685"/>
      <c r="V39" s="685"/>
      <c r="W39" s="685"/>
      <c r="X39" s="685"/>
      <c r="Y39" s="686"/>
      <c r="Z39" s="687">
        <v>22.4</v>
      </c>
      <c r="AA39" s="687"/>
      <c r="AB39" s="687"/>
      <c r="AC39" s="687"/>
      <c r="AD39" s="688" t="s">
        <v>236</v>
      </c>
      <c r="AE39" s="688"/>
      <c r="AF39" s="688"/>
      <c r="AG39" s="688"/>
      <c r="AH39" s="688"/>
      <c r="AI39" s="688"/>
      <c r="AJ39" s="688"/>
      <c r="AK39" s="688"/>
      <c r="AL39" s="689" t="s">
        <v>236</v>
      </c>
      <c r="AM39" s="690"/>
      <c r="AN39" s="690"/>
      <c r="AO39" s="691"/>
      <c r="AQ39" s="762" t="s">
        <v>340</v>
      </c>
      <c r="AR39" s="763"/>
      <c r="AS39" s="763"/>
      <c r="AT39" s="763"/>
      <c r="AU39" s="763"/>
      <c r="AV39" s="763"/>
      <c r="AW39" s="763"/>
      <c r="AX39" s="763"/>
      <c r="AY39" s="764"/>
      <c r="AZ39" s="684">
        <v>9424</v>
      </c>
      <c r="BA39" s="685"/>
      <c r="BB39" s="685"/>
      <c r="BC39" s="685"/>
      <c r="BD39" s="721"/>
      <c r="BE39" s="721"/>
      <c r="BF39" s="751"/>
      <c r="BG39" s="699" t="s">
        <v>341</v>
      </c>
      <c r="BH39" s="700"/>
      <c r="BI39" s="700"/>
      <c r="BJ39" s="700"/>
      <c r="BK39" s="700"/>
      <c r="BL39" s="700"/>
      <c r="BM39" s="700"/>
      <c r="BN39" s="700"/>
      <c r="BO39" s="700"/>
      <c r="BP39" s="700"/>
      <c r="BQ39" s="700"/>
      <c r="BR39" s="700"/>
      <c r="BS39" s="700"/>
      <c r="BT39" s="700"/>
      <c r="BU39" s="701"/>
      <c r="BV39" s="684">
        <v>208</v>
      </c>
      <c r="BW39" s="685"/>
      <c r="BX39" s="685"/>
      <c r="BY39" s="685"/>
      <c r="BZ39" s="685"/>
      <c r="CA39" s="685"/>
      <c r="CB39" s="694"/>
      <c r="CD39" s="699" t="s">
        <v>342</v>
      </c>
      <c r="CE39" s="700"/>
      <c r="CF39" s="700"/>
      <c r="CG39" s="700"/>
      <c r="CH39" s="700"/>
      <c r="CI39" s="700"/>
      <c r="CJ39" s="700"/>
      <c r="CK39" s="700"/>
      <c r="CL39" s="700"/>
      <c r="CM39" s="700"/>
      <c r="CN39" s="700"/>
      <c r="CO39" s="700"/>
      <c r="CP39" s="700"/>
      <c r="CQ39" s="701"/>
      <c r="CR39" s="684">
        <v>48776</v>
      </c>
      <c r="CS39" s="721"/>
      <c r="CT39" s="721"/>
      <c r="CU39" s="721"/>
      <c r="CV39" s="721"/>
      <c r="CW39" s="721"/>
      <c r="CX39" s="721"/>
      <c r="CY39" s="722"/>
      <c r="CZ39" s="689">
        <v>2.5</v>
      </c>
      <c r="DA39" s="719"/>
      <c r="DB39" s="719"/>
      <c r="DC39" s="723"/>
      <c r="DD39" s="693">
        <v>35318</v>
      </c>
      <c r="DE39" s="721"/>
      <c r="DF39" s="721"/>
      <c r="DG39" s="721"/>
      <c r="DH39" s="721"/>
      <c r="DI39" s="721"/>
      <c r="DJ39" s="721"/>
      <c r="DK39" s="722"/>
      <c r="DL39" s="693" t="s">
        <v>236</v>
      </c>
      <c r="DM39" s="721"/>
      <c r="DN39" s="721"/>
      <c r="DO39" s="721"/>
      <c r="DP39" s="721"/>
      <c r="DQ39" s="721"/>
      <c r="DR39" s="721"/>
      <c r="DS39" s="721"/>
      <c r="DT39" s="721"/>
      <c r="DU39" s="721"/>
      <c r="DV39" s="722"/>
      <c r="DW39" s="689" t="s">
        <v>128</v>
      </c>
      <c r="DX39" s="719"/>
      <c r="DY39" s="719"/>
      <c r="DZ39" s="719"/>
      <c r="EA39" s="719"/>
      <c r="EB39" s="719"/>
      <c r="EC39" s="720"/>
    </row>
    <row r="40" spans="2:133" ht="11.25" customHeight="1" x14ac:dyDescent="0.15">
      <c r="B40" s="681" t="s">
        <v>343</v>
      </c>
      <c r="C40" s="682"/>
      <c r="D40" s="682"/>
      <c r="E40" s="682"/>
      <c r="F40" s="682"/>
      <c r="G40" s="682"/>
      <c r="H40" s="682"/>
      <c r="I40" s="682"/>
      <c r="J40" s="682"/>
      <c r="K40" s="682"/>
      <c r="L40" s="682"/>
      <c r="M40" s="682"/>
      <c r="N40" s="682"/>
      <c r="O40" s="682"/>
      <c r="P40" s="682"/>
      <c r="Q40" s="683"/>
      <c r="R40" s="684" t="s">
        <v>236</v>
      </c>
      <c r="S40" s="685"/>
      <c r="T40" s="685"/>
      <c r="U40" s="685"/>
      <c r="V40" s="685"/>
      <c r="W40" s="685"/>
      <c r="X40" s="685"/>
      <c r="Y40" s="686"/>
      <c r="Z40" s="687" t="s">
        <v>236</v>
      </c>
      <c r="AA40" s="687"/>
      <c r="AB40" s="687"/>
      <c r="AC40" s="687"/>
      <c r="AD40" s="688" t="s">
        <v>236</v>
      </c>
      <c r="AE40" s="688"/>
      <c r="AF40" s="688"/>
      <c r="AG40" s="688"/>
      <c r="AH40" s="688"/>
      <c r="AI40" s="688"/>
      <c r="AJ40" s="688"/>
      <c r="AK40" s="688"/>
      <c r="AL40" s="689" t="s">
        <v>128</v>
      </c>
      <c r="AM40" s="690"/>
      <c r="AN40" s="690"/>
      <c r="AO40" s="691"/>
      <c r="AQ40" s="762" t="s">
        <v>344</v>
      </c>
      <c r="AR40" s="763"/>
      <c r="AS40" s="763"/>
      <c r="AT40" s="763"/>
      <c r="AU40" s="763"/>
      <c r="AV40" s="763"/>
      <c r="AW40" s="763"/>
      <c r="AX40" s="763"/>
      <c r="AY40" s="764"/>
      <c r="AZ40" s="684" t="s">
        <v>236</v>
      </c>
      <c r="BA40" s="685"/>
      <c r="BB40" s="685"/>
      <c r="BC40" s="685"/>
      <c r="BD40" s="721"/>
      <c r="BE40" s="721"/>
      <c r="BF40" s="751"/>
      <c r="BG40" s="765" t="s">
        <v>345</v>
      </c>
      <c r="BH40" s="766"/>
      <c r="BI40" s="766"/>
      <c r="BJ40" s="766"/>
      <c r="BK40" s="766"/>
      <c r="BL40" s="234"/>
      <c r="BM40" s="700" t="s">
        <v>346</v>
      </c>
      <c r="BN40" s="700"/>
      <c r="BO40" s="700"/>
      <c r="BP40" s="700"/>
      <c r="BQ40" s="700"/>
      <c r="BR40" s="700"/>
      <c r="BS40" s="700"/>
      <c r="BT40" s="700"/>
      <c r="BU40" s="701"/>
      <c r="BV40" s="684">
        <v>79</v>
      </c>
      <c r="BW40" s="685"/>
      <c r="BX40" s="685"/>
      <c r="BY40" s="685"/>
      <c r="BZ40" s="685"/>
      <c r="CA40" s="685"/>
      <c r="CB40" s="694"/>
      <c r="CD40" s="699" t="s">
        <v>347</v>
      </c>
      <c r="CE40" s="700"/>
      <c r="CF40" s="700"/>
      <c r="CG40" s="700"/>
      <c r="CH40" s="700"/>
      <c r="CI40" s="700"/>
      <c r="CJ40" s="700"/>
      <c r="CK40" s="700"/>
      <c r="CL40" s="700"/>
      <c r="CM40" s="700"/>
      <c r="CN40" s="700"/>
      <c r="CO40" s="700"/>
      <c r="CP40" s="700"/>
      <c r="CQ40" s="701"/>
      <c r="CR40" s="684">
        <v>10374</v>
      </c>
      <c r="CS40" s="685"/>
      <c r="CT40" s="685"/>
      <c r="CU40" s="685"/>
      <c r="CV40" s="685"/>
      <c r="CW40" s="685"/>
      <c r="CX40" s="685"/>
      <c r="CY40" s="686"/>
      <c r="CZ40" s="689">
        <v>0.5</v>
      </c>
      <c r="DA40" s="719"/>
      <c r="DB40" s="719"/>
      <c r="DC40" s="723"/>
      <c r="DD40" s="693">
        <v>4000</v>
      </c>
      <c r="DE40" s="685"/>
      <c r="DF40" s="685"/>
      <c r="DG40" s="685"/>
      <c r="DH40" s="685"/>
      <c r="DI40" s="685"/>
      <c r="DJ40" s="685"/>
      <c r="DK40" s="686"/>
      <c r="DL40" s="693">
        <v>4000</v>
      </c>
      <c r="DM40" s="685"/>
      <c r="DN40" s="685"/>
      <c r="DO40" s="685"/>
      <c r="DP40" s="685"/>
      <c r="DQ40" s="685"/>
      <c r="DR40" s="685"/>
      <c r="DS40" s="685"/>
      <c r="DT40" s="685"/>
      <c r="DU40" s="685"/>
      <c r="DV40" s="686"/>
      <c r="DW40" s="689">
        <v>0.5</v>
      </c>
      <c r="DX40" s="719"/>
      <c r="DY40" s="719"/>
      <c r="DZ40" s="719"/>
      <c r="EA40" s="719"/>
      <c r="EB40" s="719"/>
      <c r="EC40" s="720"/>
    </row>
    <row r="41" spans="2:133" ht="11.25" customHeight="1" x14ac:dyDescent="0.15">
      <c r="B41" s="681" t="s">
        <v>348</v>
      </c>
      <c r="C41" s="682"/>
      <c r="D41" s="682"/>
      <c r="E41" s="682"/>
      <c r="F41" s="682"/>
      <c r="G41" s="682"/>
      <c r="H41" s="682"/>
      <c r="I41" s="682"/>
      <c r="J41" s="682"/>
      <c r="K41" s="682"/>
      <c r="L41" s="682"/>
      <c r="M41" s="682"/>
      <c r="N41" s="682"/>
      <c r="O41" s="682"/>
      <c r="P41" s="682"/>
      <c r="Q41" s="683"/>
      <c r="R41" s="684">
        <v>20515</v>
      </c>
      <c r="S41" s="685"/>
      <c r="T41" s="685"/>
      <c r="U41" s="685"/>
      <c r="V41" s="685"/>
      <c r="W41" s="685"/>
      <c r="X41" s="685"/>
      <c r="Y41" s="686"/>
      <c r="Z41" s="687">
        <v>1</v>
      </c>
      <c r="AA41" s="687"/>
      <c r="AB41" s="687"/>
      <c r="AC41" s="687"/>
      <c r="AD41" s="688" t="s">
        <v>236</v>
      </c>
      <c r="AE41" s="688"/>
      <c r="AF41" s="688"/>
      <c r="AG41" s="688"/>
      <c r="AH41" s="688"/>
      <c r="AI41" s="688"/>
      <c r="AJ41" s="688"/>
      <c r="AK41" s="688"/>
      <c r="AL41" s="689" t="s">
        <v>137</v>
      </c>
      <c r="AM41" s="690"/>
      <c r="AN41" s="690"/>
      <c r="AO41" s="691"/>
      <c r="AQ41" s="762" t="s">
        <v>349</v>
      </c>
      <c r="AR41" s="763"/>
      <c r="AS41" s="763"/>
      <c r="AT41" s="763"/>
      <c r="AU41" s="763"/>
      <c r="AV41" s="763"/>
      <c r="AW41" s="763"/>
      <c r="AX41" s="763"/>
      <c r="AY41" s="764"/>
      <c r="AZ41" s="684">
        <v>32951</v>
      </c>
      <c r="BA41" s="685"/>
      <c r="BB41" s="685"/>
      <c r="BC41" s="685"/>
      <c r="BD41" s="721"/>
      <c r="BE41" s="721"/>
      <c r="BF41" s="751"/>
      <c r="BG41" s="765"/>
      <c r="BH41" s="766"/>
      <c r="BI41" s="766"/>
      <c r="BJ41" s="766"/>
      <c r="BK41" s="766"/>
      <c r="BL41" s="234"/>
      <c r="BM41" s="700" t="s">
        <v>350</v>
      </c>
      <c r="BN41" s="700"/>
      <c r="BO41" s="700"/>
      <c r="BP41" s="700"/>
      <c r="BQ41" s="700"/>
      <c r="BR41" s="700"/>
      <c r="BS41" s="700"/>
      <c r="BT41" s="700"/>
      <c r="BU41" s="701"/>
      <c r="BV41" s="684">
        <v>7</v>
      </c>
      <c r="BW41" s="685"/>
      <c r="BX41" s="685"/>
      <c r="BY41" s="685"/>
      <c r="BZ41" s="685"/>
      <c r="CA41" s="685"/>
      <c r="CB41" s="694"/>
      <c r="CD41" s="699" t="s">
        <v>351</v>
      </c>
      <c r="CE41" s="700"/>
      <c r="CF41" s="700"/>
      <c r="CG41" s="700"/>
      <c r="CH41" s="700"/>
      <c r="CI41" s="700"/>
      <c r="CJ41" s="700"/>
      <c r="CK41" s="700"/>
      <c r="CL41" s="700"/>
      <c r="CM41" s="700"/>
      <c r="CN41" s="700"/>
      <c r="CO41" s="700"/>
      <c r="CP41" s="700"/>
      <c r="CQ41" s="701"/>
      <c r="CR41" s="684" t="s">
        <v>128</v>
      </c>
      <c r="CS41" s="721"/>
      <c r="CT41" s="721"/>
      <c r="CU41" s="721"/>
      <c r="CV41" s="721"/>
      <c r="CW41" s="721"/>
      <c r="CX41" s="721"/>
      <c r="CY41" s="722"/>
      <c r="CZ41" s="689" t="s">
        <v>128</v>
      </c>
      <c r="DA41" s="719"/>
      <c r="DB41" s="719"/>
      <c r="DC41" s="723"/>
      <c r="DD41" s="693" t="s">
        <v>236</v>
      </c>
      <c r="DE41" s="721"/>
      <c r="DF41" s="721"/>
      <c r="DG41" s="721"/>
      <c r="DH41" s="721"/>
      <c r="DI41" s="721"/>
      <c r="DJ41" s="721"/>
      <c r="DK41" s="722"/>
      <c r="DL41" s="771"/>
      <c r="DM41" s="772"/>
      <c r="DN41" s="772"/>
      <c r="DO41" s="772"/>
      <c r="DP41" s="772"/>
      <c r="DQ41" s="772"/>
      <c r="DR41" s="772"/>
      <c r="DS41" s="772"/>
      <c r="DT41" s="772"/>
      <c r="DU41" s="772"/>
      <c r="DV41" s="773"/>
      <c r="DW41" s="774"/>
      <c r="DX41" s="775"/>
      <c r="DY41" s="775"/>
      <c r="DZ41" s="775"/>
      <c r="EA41" s="775"/>
      <c r="EB41" s="775"/>
      <c r="EC41" s="776"/>
    </row>
    <row r="42" spans="2:133" ht="11.25" customHeight="1" x14ac:dyDescent="0.15">
      <c r="B42" s="733" t="s">
        <v>352</v>
      </c>
      <c r="C42" s="734"/>
      <c r="D42" s="734"/>
      <c r="E42" s="734"/>
      <c r="F42" s="734"/>
      <c r="G42" s="734"/>
      <c r="H42" s="734"/>
      <c r="I42" s="734"/>
      <c r="J42" s="734"/>
      <c r="K42" s="734"/>
      <c r="L42" s="734"/>
      <c r="M42" s="734"/>
      <c r="N42" s="734"/>
      <c r="O42" s="734"/>
      <c r="P42" s="734"/>
      <c r="Q42" s="735"/>
      <c r="R42" s="769">
        <v>2046944</v>
      </c>
      <c r="S42" s="770"/>
      <c r="T42" s="770"/>
      <c r="U42" s="770"/>
      <c r="V42" s="770"/>
      <c r="W42" s="770"/>
      <c r="X42" s="770"/>
      <c r="Y42" s="778"/>
      <c r="Z42" s="779">
        <v>100</v>
      </c>
      <c r="AA42" s="779"/>
      <c r="AB42" s="779"/>
      <c r="AC42" s="779"/>
      <c r="AD42" s="780">
        <v>801755</v>
      </c>
      <c r="AE42" s="780"/>
      <c r="AF42" s="780"/>
      <c r="AG42" s="780"/>
      <c r="AH42" s="780"/>
      <c r="AI42" s="780"/>
      <c r="AJ42" s="780"/>
      <c r="AK42" s="780"/>
      <c r="AL42" s="781">
        <v>100</v>
      </c>
      <c r="AM42" s="756"/>
      <c r="AN42" s="756"/>
      <c r="AO42" s="782"/>
      <c r="AQ42" s="783" t="s">
        <v>353</v>
      </c>
      <c r="AR42" s="784"/>
      <c r="AS42" s="784"/>
      <c r="AT42" s="784"/>
      <c r="AU42" s="784"/>
      <c r="AV42" s="784"/>
      <c r="AW42" s="784"/>
      <c r="AX42" s="784"/>
      <c r="AY42" s="785"/>
      <c r="AZ42" s="769">
        <v>30979</v>
      </c>
      <c r="BA42" s="770"/>
      <c r="BB42" s="770"/>
      <c r="BC42" s="770"/>
      <c r="BD42" s="755"/>
      <c r="BE42" s="755"/>
      <c r="BF42" s="757"/>
      <c r="BG42" s="767"/>
      <c r="BH42" s="768"/>
      <c r="BI42" s="768"/>
      <c r="BJ42" s="768"/>
      <c r="BK42" s="768"/>
      <c r="BL42" s="235"/>
      <c r="BM42" s="710" t="s">
        <v>354</v>
      </c>
      <c r="BN42" s="710"/>
      <c r="BO42" s="710"/>
      <c r="BP42" s="710"/>
      <c r="BQ42" s="710"/>
      <c r="BR42" s="710"/>
      <c r="BS42" s="710"/>
      <c r="BT42" s="710"/>
      <c r="BU42" s="711"/>
      <c r="BV42" s="769">
        <v>280</v>
      </c>
      <c r="BW42" s="770"/>
      <c r="BX42" s="770"/>
      <c r="BY42" s="770"/>
      <c r="BZ42" s="770"/>
      <c r="CA42" s="770"/>
      <c r="CB42" s="777"/>
      <c r="CD42" s="681" t="s">
        <v>355</v>
      </c>
      <c r="CE42" s="682"/>
      <c r="CF42" s="682"/>
      <c r="CG42" s="682"/>
      <c r="CH42" s="682"/>
      <c r="CI42" s="682"/>
      <c r="CJ42" s="682"/>
      <c r="CK42" s="682"/>
      <c r="CL42" s="682"/>
      <c r="CM42" s="682"/>
      <c r="CN42" s="682"/>
      <c r="CO42" s="682"/>
      <c r="CP42" s="682"/>
      <c r="CQ42" s="683"/>
      <c r="CR42" s="684">
        <v>494343</v>
      </c>
      <c r="CS42" s="685"/>
      <c r="CT42" s="685"/>
      <c r="CU42" s="685"/>
      <c r="CV42" s="685"/>
      <c r="CW42" s="685"/>
      <c r="CX42" s="685"/>
      <c r="CY42" s="686"/>
      <c r="CZ42" s="689">
        <v>25.2</v>
      </c>
      <c r="DA42" s="690"/>
      <c r="DB42" s="690"/>
      <c r="DC42" s="702"/>
      <c r="DD42" s="693">
        <v>17702</v>
      </c>
      <c r="DE42" s="685"/>
      <c r="DF42" s="685"/>
      <c r="DG42" s="685"/>
      <c r="DH42" s="685"/>
      <c r="DI42" s="685"/>
      <c r="DJ42" s="685"/>
      <c r="DK42" s="686"/>
      <c r="DL42" s="771"/>
      <c r="DM42" s="772"/>
      <c r="DN42" s="772"/>
      <c r="DO42" s="772"/>
      <c r="DP42" s="772"/>
      <c r="DQ42" s="772"/>
      <c r="DR42" s="772"/>
      <c r="DS42" s="772"/>
      <c r="DT42" s="772"/>
      <c r="DU42" s="772"/>
      <c r="DV42" s="773"/>
      <c r="DW42" s="774"/>
      <c r="DX42" s="775"/>
      <c r="DY42" s="775"/>
      <c r="DZ42" s="775"/>
      <c r="EA42" s="775"/>
      <c r="EB42" s="775"/>
      <c r="EC42" s="776"/>
    </row>
    <row r="43" spans="2:133" ht="11.25" customHeight="1" x14ac:dyDescent="0.15">
      <c r="BV43" s="236"/>
      <c r="BW43" s="236"/>
      <c r="BX43" s="236"/>
      <c r="BY43" s="236"/>
      <c r="BZ43" s="236"/>
      <c r="CA43" s="236"/>
      <c r="CB43" s="236"/>
      <c r="CD43" s="681" t="s">
        <v>356</v>
      </c>
      <c r="CE43" s="682"/>
      <c r="CF43" s="682"/>
      <c r="CG43" s="682"/>
      <c r="CH43" s="682"/>
      <c r="CI43" s="682"/>
      <c r="CJ43" s="682"/>
      <c r="CK43" s="682"/>
      <c r="CL43" s="682"/>
      <c r="CM43" s="682"/>
      <c r="CN43" s="682"/>
      <c r="CO43" s="682"/>
      <c r="CP43" s="682"/>
      <c r="CQ43" s="683"/>
      <c r="CR43" s="684" t="s">
        <v>128</v>
      </c>
      <c r="CS43" s="721"/>
      <c r="CT43" s="721"/>
      <c r="CU43" s="721"/>
      <c r="CV43" s="721"/>
      <c r="CW43" s="721"/>
      <c r="CX43" s="721"/>
      <c r="CY43" s="722"/>
      <c r="CZ43" s="689" t="s">
        <v>236</v>
      </c>
      <c r="DA43" s="719"/>
      <c r="DB43" s="719"/>
      <c r="DC43" s="723"/>
      <c r="DD43" s="693" t="s">
        <v>236</v>
      </c>
      <c r="DE43" s="721"/>
      <c r="DF43" s="721"/>
      <c r="DG43" s="721"/>
      <c r="DH43" s="721"/>
      <c r="DI43" s="721"/>
      <c r="DJ43" s="721"/>
      <c r="DK43" s="722"/>
      <c r="DL43" s="771"/>
      <c r="DM43" s="772"/>
      <c r="DN43" s="772"/>
      <c r="DO43" s="772"/>
      <c r="DP43" s="772"/>
      <c r="DQ43" s="772"/>
      <c r="DR43" s="772"/>
      <c r="DS43" s="772"/>
      <c r="DT43" s="772"/>
      <c r="DU43" s="772"/>
      <c r="DV43" s="773"/>
      <c r="DW43" s="774"/>
      <c r="DX43" s="775"/>
      <c r="DY43" s="775"/>
      <c r="DZ43" s="775"/>
      <c r="EA43" s="775"/>
      <c r="EB43" s="775"/>
      <c r="EC43" s="776"/>
    </row>
    <row r="44" spans="2:133" ht="11.25" customHeight="1" x14ac:dyDescent="0.15">
      <c r="CD44" s="796" t="s">
        <v>304</v>
      </c>
      <c r="CE44" s="797"/>
      <c r="CF44" s="681" t="s">
        <v>357</v>
      </c>
      <c r="CG44" s="682"/>
      <c r="CH44" s="682"/>
      <c r="CI44" s="682"/>
      <c r="CJ44" s="682"/>
      <c r="CK44" s="682"/>
      <c r="CL44" s="682"/>
      <c r="CM44" s="682"/>
      <c r="CN44" s="682"/>
      <c r="CO44" s="682"/>
      <c r="CP44" s="682"/>
      <c r="CQ44" s="683"/>
      <c r="CR44" s="684">
        <v>494343</v>
      </c>
      <c r="CS44" s="685"/>
      <c r="CT44" s="685"/>
      <c r="CU44" s="685"/>
      <c r="CV44" s="685"/>
      <c r="CW44" s="685"/>
      <c r="CX44" s="685"/>
      <c r="CY44" s="686"/>
      <c r="CZ44" s="689">
        <v>25.2</v>
      </c>
      <c r="DA44" s="690"/>
      <c r="DB44" s="690"/>
      <c r="DC44" s="702"/>
      <c r="DD44" s="693">
        <v>17702</v>
      </c>
      <c r="DE44" s="685"/>
      <c r="DF44" s="685"/>
      <c r="DG44" s="685"/>
      <c r="DH44" s="685"/>
      <c r="DI44" s="685"/>
      <c r="DJ44" s="685"/>
      <c r="DK44" s="686"/>
      <c r="DL44" s="771"/>
      <c r="DM44" s="772"/>
      <c r="DN44" s="772"/>
      <c r="DO44" s="772"/>
      <c r="DP44" s="772"/>
      <c r="DQ44" s="772"/>
      <c r="DR44" s="772"/>
      <c r="DS44" s="772"/>
      <c r="DT44" s="772"/>
      <c r="DU44" s="772"/>
      <c r="DV44" s="773"/>
      <c r="DW44" s="774"/>
      <c r="DX44" s="775"/>
      <c r="DY44" s="775"/>
      <c r="DZ44" s="775"/>
      <c r="EA44" s="775"/>
      <c r="EB44" s="775"/>
      <c r="EC44" s="776"/>
    </row>
    <row r="45" spans="2:133" ht="11.25" customHeight="1" x14ac:dyDescent="0.15">
      <c r="CD45" s="798"/>
      <c r="CE45" s="799"/>
      <c r="CF45" s="681" t="s">
        <v>358</v>
      </c>
      <c r="CG45" s="682"/>
      <c r="CH45" s="682"/>
      <c r="CI45" s="682"/>
      <c r="CJ45" s="682"/>
      <c r="CK45" s="682"/>
      <c r="CL45" s="682"/>
      <c r="CM45" s="682"/>
      <c r="CN45" s="682"/>
      <c r="CO45" s="682"/>
      <c r="CP45" s="682"/>
      <c r="CQ45" s="683"/>
      <c r="CR45" s="684">
        <v>310006</v>
      </c>
      <c r="CS45" s="721"/>
      <c r="CT45" s="721"/>
      <c r="CU45" s="721"/>
      <c r="CV45" s="721"/>
      <c r="CW45" s="721"/>
      <c r="CX45" s="721"/>
      <c r="CY45" s="722"/>
      <c r="CZ45" s="689">
        <v>15.8</v>
      </c>
      <c r="DA45" s="719"/>
      <c r="DB45" s="719"/>
      <c r="DC45" s="723"/>
      <c r="DD45" s="693">
        <v>4737</v>
      </c>
      <c r="DE45" s="721"/>
      <c r="DF45" s="721"/>
      <c r="DG45" s="721"/>
      <c r="DH45" s="721"/>
      <c r="DI45" s="721"/>
      <c r="DJ45" s="721"/>
      <c r="DK45" s="722"/>
      <c r="DL45" s="771"/>
      <c r="DM45" s="772"/>
      <c r="DN45" s="772"/>
      <c r="DO45" s="772"/>
      <c r="DP45" s="772"/>
      <c r="DQ45" s="772"/>
      <c r="DR45" s="772"/>
      <c r="DS45" s="772"/>
      <c r="DT45" s="772"/>
      <c r="DU45" s="772"/>
      <c r="DV45" s="773"/>
      <c r="DW45" s="774"/>
      <c r="DX45" s="775"/>
      <c r="DY45" s="775"/>
      <c r="DZ45" s="775"/>
      <c r="EA45" s="775"/>
      <c r="EB45" s="775"/>
      <c r="EC45" s="776"/>
    </row>
    <row r="46" spans="2:133" ht="11.25" customHeight="1" x14ac:dyDescent="0.15">
      <c r="B46" s="228" t="s">
        <v>359</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798"/>
      <c r="CE46" s="799"/>
      <c r="CF46" s="681" t="s">
        <v>360</v>
      </c>
      <c r="CG46" s="682"/>
      <c r="CH46" s="682"/>
      <c r="CI46" s="682"/>
      <c r="CJ46" s="682"/>
      <c r="CK46" s="682"/>
      <c r="CL46" s="682"/>
      <c r="CM46" s="682"/>
      <c r="CN46" s="682"/>
      <c r="CO46" s="682"/>
      <c r="CP46" s="682"/>
      <c r="CQ46" s="683"/>
      <c r="CR46" s="684">
        <v>184337</v>
      </c>
      <c r="CS46" s="685"/>
      <c r="CT46" s="685"/>
      <c r="CU46" s="685"/>
      <c r="CV46" s="685"/>
      <c r="CW46" s="685"/>
      <c r="CX46" s="685"/>
      <c r="CY46" s="686"/>
      <c r="CZ46" s="689">
        <v>9.4</v>
      </c>
      <c r="DA46" s="690"/>
      <c r="DB46" s="690"/>
      <c r="DC46" s="702"/>
      <c r="DD46" s="693">
        <v>12965</v>
      </c>
      <c r="DE46" s="685"/>
      <c r="DF46" s="685"/>
      <c r="DG46" s="685"/>
      <c r="DH46" s="685"/>
      <c r="DI46" s="685"/>
      <c r="DJ46" s="685"/>
      <c r="DK46" s="686"/>
      <c r="DL46" s="771"/>
      <c r="DM46" s="772"/>
      <c r="DN46" s="772"/>
      <c r="DO46" s="772"/>
      <c r="DP46" s="772"/>
      <c r="DQ46" s="772"/>
      <c r="DR46" s="772"/>
      <c r="DS46" s="772"/>
      <c r="DT46" s="772"/>
      <c r="DU46" s="772"/>
      <c r="DV46" s="773"/>
      <c r="DW46" s="774"/>
      <c r="DX46" s="775"/>
      <c r="DY46" s="775"/>
      <c r="DZ46" s="775"/>
      <c r="EA46" s="775"/>
      <c r="EB46" s="775"/>
      <c r="EC46" s="776"/>
    </row>
    <row r="47" spans="2:133" ht="11.25" customHeight="1" x14ac:dyDescent="0.15">
      <c r="B47" s="238" t="s">
        <v>361</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98"/>
      <c r="CE47" s="799"/>
      <c r="CF47" s="681" t="s">
        <v>362</v>
      </c>
      <c r="CG47" s="682"/>
      <c r="CH47" s="682"/>
      <c r="CI47" s="682"/>
      <c r="CJ47" s="682"/>
      <c r="CK47" s="682"/>
      <c r="CL47" s="682"/>
      <c r="CM47" s="682"/>
      <c r="CN47" s="682"/>
      <c r="CO47" s="682"/>
      <c r="CP47" s="682"/>
      <c r="CQ47" s="683"/>
      <c r="CR47" s="684" t="s">
        <v>236</v>
      </c>
      <c r="CS47" s="721"/>
      <c r="CT47" s="721"/>
      <c r="CU47" s="721"/>
      <c r="CV47" s="721"/>
      <c r="CW47" s="721"/>
      <c r="CX47" s="721"/>
      <c r="CY47" s="722"/>
      <c r="CZ47" s="689" t="s">
        <v>236</v>
      </c>
      <c r="DA47" s="719"/>
      <c r="DB47" s="719"/>
      <c r="DC47" s="723"/>
      <c r="DD47" s="693" t="s">
        <v>236</v>
      </c>
      <c r="DE47" s="721"/>
      <c r="DF47" s="721"/>
      <c r="DG47" s="721"/>
      <c r="DH47" s="721"/>
      <c r="DI47" s="721"/>
      <c r="DJ47" s="721"/>
      <c r="DK47" s="722"/>
      <c r="DL47" s="771"/>
      <c r="DM47" s="772"/>
      <c r="DN47" s="772"/>
      <c r="DO47" s="772"/>
      <c r="DP47" s="772"/>
      <c r="DQ47" s="772"/>
      <c r="DR47" s="772"/>
      <c r="DS47" s="772"/>
      <c r="DT47" s="772"/>
      <c r="DU47" s="772"/>
      <c r="DV47" s="773"/>
      <c r="DW47" s="774"/>
      <c r="DX47" s="775"/>
      <c r="DY47" s="775"/>
      <c r="DZ47" s="775"/>
      <c r="EA47" s="775"/>
      <c r="EB47" s="775"/>
      <c r="EC47" s="776"/>
    </row>
    <row r="48" spans="2:133" x14ac:dyDescent="0.15">
      <c r="B48" s="239" t="s">
        <v>363</v>
      </c>
      <c r="CD48" s="800"/>
      <c r="CE48" s="801"/>
      <c r="CF48" s="681" t="s">
        <v>364</v>
      </c>
      <c r="CG48" s="682"/>
      <c r="CH48" s="682"/>
      <c r="CI48" s="682"/>
      <c r="CJ48" s="682"/>
      <c r="CK48" s="682"/>
      <c r="CL48" s="682"/>
      <c r="CM48" s="682"/>
      <c r="CN48" s="682"/>
      <c r="CO48" s="682"/>
      <c r="CP48" s="682"/>
      <c r="CQ48" s="683"/>
      <c r="CR48" s="684" t="s">
        <v>236</v>
      </c>
      <c r="CS48" s="685"/>
      <c r="CT48" s="685"/>
      <c r="CU48" s="685"/>
      <c r="CV48" s="685"/>
      <c r="CW48" s="685"/>
      <c r="CX48" s="685"/>
      <c r="CY48" s="686"/>
      <c r="CZ48" s="689" t="s">
        <v>236</v>
      </c>
      <c r="DA48" s="690"/>
      <c r="DB48" s="690"/>
      <c r="DC48" s="702"/>
      <c r="DD48" s="693" t="s">
        <v>236</v>
      </c>
      <c r="DE48" s="685"/>
      <c r="DF48" s="685"/>
      <c r="DG48" s="685"/>
      <c r="DH48" s="685"/>
      <c r="DI48" s="685"/>
      <c r="DJ48" s="685"/>
      <c r="DK48" s="686"/>
      <c r="DL48" s="771"/>
      <c r="DM48" s="772"/>
      <c r="DN48" s="772"/>
      <c r="DO48" s="772"/>
      <c r="DP48" s="772"/>
      <c r="DQ48" s="772"/>
      <c r="DR48" s="772"/>
      <c r="DS48" s="772"/>
      <c r="DT48" s="772"/>
      <c r="DU48" s="772"/>
      <c r="DV48" s="773"/>
      <c r="DW48" s="774"/>
      <c r="DX48" s="775"/>
      <c r="DY48" s="775"/>
      <c r="DZ48" s="775"/>
      <c r="EA48" s="775"/>
      <c r="EB48" s="775"/>
      <c r="EC48" s="776"/>
    </row>
    <row r="49" spans="82:133" ht="11.25" customHeight="1" x14ac:dyDescent="0.15">
      <c r="CD49" s="733" t="s">
        <v>365</v>
      </c>
      <c r="CE49" s="734"/>
      <c r="CF49" s="734"/>
      <c r="CG49" s="734"/>
      <c r="CH49" s="734"/>
      <c r="CI49" s="734"/>
      <c r="CJ49" s="734"/>
      <c r="CK49" s="734"/>
      <c r="CL49" s="734"/>
      <c r="CM49" s="734"/>
      <c r="CN49" s="734"/>
      <c r="CO49" s="734"/>
      <c r="CP49" s="734"/>
      <c r="CQ49" s="735"/>
      <c r="CR49" s="769">
        <v>1959802</v>
      </c>
      <c r="CS49" s="755"/>
      <c r="CT49" s="755"/>
      <c r="CU49" s="755"/>
      <c r="CV49" s="755"/>
      <c r="CW49" s="755"/>
      <c r="CX49" s="755"/>
      <c r="CY49" s="786"/>
      <c r="CZ49" s="781">
        <v>100</v>
      </c>
      <c r="DA49" s="787"/>
      <c r="DB49" s="787"/>
      <c r="DC49" s="788"/>
      <c r="DD49" s="789">
        <v>1107901</v>
      </c>
      <c r="DE49" s="755"/>
      <c r="DF49" s="755"/>
      <c r="DG49" s="755"/>
      <c r="DH49" s="755"/>
      <c r="DI49" s="755"/>
      <c r="DJ49" s="755"/>
      <c r="DK49" s="786"/>
      <c r="DL49" s="790"/>
      <c r="DM49" s="791"/>
      <c r="DN49" s="791"/>
      <c r="DO49" s="791"/>
      <c r="DP49" s="791"/>
      <c r="DQ49" s="791"/>
      <c r="DR49" s="791"/>
      <c r="DS49" s="791"/>
      <c r="DT49" s="791"/>
      <c r="DU49" s="791"/>
      <c r="DV49" s="792"/>
      <c r="DW49" s="793"/>
      <c r="DX49" s="794"/>
      <c r="DY49" s="794"/>
      <c r="DZ49" s="794"/>
      <c r="EA49" s="794"/>
      <c r="EB49" s="794"/>
      <c r="EC49" s="795"/>
    </row>
  </sheetData>
  <sheetProtection algorithmName="SHA-512" hashValue="OF4jtGLjEssAbpbyM+VcWOYvj6yUK4A4sOfQ/VRIcYhNJt8AwCijSIPan+Gp5vgRQJkB3of8fmWhuG6padeEBA==" saltValue="w3ayBTG8y0bJbRmqNchax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366</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831" t="s">
        <v>367</v>
      </c>
      <c r="DK2" s="832"/>
      <c r="DL2" s="832"/>
      <c r="DM2" s="832"/>
      <c r="DN2" s="832"/>
      <c r="DO2" s="833"/>
      <c r="DP2" s="248"/>
      <c r="DQ2" s="831" t="s">
        <v>368</v>
      </c>
      <c r="DR2" s="832"/>
      <c r="DS2" s="832"/>
      <c r="DT2" s="832"/>
      <c r="DU2" s="832"/>
      <c r="DV2" s="832"/>
      <c r="DW2" s="832"/>
      <c r="DX2" s="832"/>
      <c r="DY2" s="832"/>
      <c r="DZ2" s="833"/>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834" t="s">
        <v>369</v>
      </c>
      <c r="B4" s="834"/>
      <c r="C4" s="834"/>
      <c r="D4" s="834"/>
      <c r="E4" s="834"/>
      <c r="F4" s="834"/>
      <c r="G4" s="834"/>
      <c r="H4" s="834"/>
      <c r="I4" s="83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4"/>
      <c r="AP4" s="834"/>
      <c r="AQ4" s="834"/>
      <c r="AR4" s="834"/>
      <c r="AS4" s="834"/>
      <c r="AT4" s="834"/>
      <c r="AU4" s="834"/>
      <c r="AV4" s="834"/>
      <c r="AW4" s="834"/>
      <c r="AX4" s="834"/>
      <c r="AY4" s="834"/>
      <c r="AZ4" s="251"/>
      <c r="BA4" s="251"/>
      <c r="BB4" s="251"/>
      <c r="BC4" s="251"/>
      <c r="BD4" s="251"/>
      <c r="BE4" s="252"/>
      <c r="BF4" s="252"/>
      <c r="BG4" s="252"/>
      <c r="BH4" s="252"/>
      <c r="BI4" s="252"/>
      <c r="BJ4" s="252"/>
      <c r="BK4" s="252"/>
      <c r="BL4" s="252"/>
      <c r="BM4" s="252"/>
      <c r="BN4" s="252"/>
      <c r="BO4" s="252"/>
      <c r="BP4" s="252"/>
      <c r="BQ4" s="251" t="s">
        <v>370</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825" t="s">
        <v>371</v>
      </c>
      <c r="B5" s="826"/>
      <c r="C5" s="826"/>
      <c r="D5" s="826"/>
      <c r="E5" s="826"/>
      <c r="F5" s="826"/>
      <c r="G5" s="826"/>
      <c r="H5" s="826"/>
      <c r="I5" s="826"/>
      <c r="J5" s="826"/>
      <c r="K5" s="826"/>
      <c r="L5" s="826"/>
      <c r="M5" s="826"/>
      <c r="N5" s="826"/>
      <c r="O5" s="826"/>
      <c r="P5" s="827"/>
      <c r="Q5" s="802" t="s">
        <v>372</v>
      </c>
      <c r="R5" s="803"/>
      <c r="S5" s="803"/>
      <c r="T5" s="803"/>
      <c r="U5" s="804"/>
      <c r="V5" s="802" t="s">
        <v>373</v>
      </c>
      <c r="W5" s="803"/>
      <c r="X5" s="803"/>
      <c r="Y5" s="803"/>
      <c r="Z5" s="804"/>
      <c r="AA5" s="802" t="s">
        <v>374</v>
      </c>
      <c r="AB5" s="803"/>
      <c r="AC5" s="803"/>
      <c r="AD5" s="803"/>
      <c r="AE5" s="803"/>
      <c r="AF5" s="835" t="s">
        <v>375</v>
      </c>
      <c r="AG5" s="803"/>
      <c r="AH5" s="803"/>
      <c r="AI5" s="803"/>
      <c r="AJ5" s="814"/>
      <c r="AK5" s="803" t="s">
        <v>376</v>
      </c>
      <c r="AL5" s="803"/>
      <c r="AM5" s="803"/>
      <c r="AN5" s="803"/>
      <c r="AO5" s="804"/>
      <c r="AP5" s="802" t="s">
        <v>377</v>
      </c>
      <c r="AQ5" s="803"/>
      <c r="AR5" s="803"/>
      <c r="AS5" s="803"/>
      <c r="AT5" s="804"/>
      <c r="AU5" s="802" t="s">
        <v>378</v>
      </c>
      <c r="AV5" s="803"/>
      <c r="AW5" s="803"/>
      <c r="AX5" s="803"/>
      <c r="AY5" s="814"/>
      <c r="AZ5" s="255"/>
      <c r="BA5" s="255"/>
      <c r="BB5" s="255"/>
      <c r="BC5" s="255"/>
      <c r="BD5" s="255"/>
      <c r="BE5" s="256"/>
      <c r="BF5" s="256"/>
      <c r="BG5" s="256"/>
      <c r="BH5" s="256"/>
      <c r="BI5" s="256"/>
      <c r="BJ5" s="256"/>
      <c r="BK5" s="256"/>
      <c r="BL5" s="256"/>
      <c r="BM5" s="256"/>
      <c r="BN5" s="256"/>
      <c r="BO5" s="256"/>
      <c r="BP5" s="256"/>
      <c r="BQ5" s="825" t="s">
        <v>379</v>
      </c>
      <c r="BR5" s="826"/>
      <c r="BS5" s="826"/>
      <c r="BT5" s="826"/>
      <c r="BU5" s="826"/>
      <c r="BV5" s="826"/>
      <c r="BW5" s="826"/>
      <c r="BX5" s="826"/>
      <c r="BY5" s="826"/>
      <c r="BZ5" s="826"/>
      <c r="CA5" s="826"/>
      <c r="CB5" s="826"/>
      <c r="CC5" s="826"/>
      <c r="CD5" s="826"/>
      <c r="CE5" s="826"/>
      <c r="CF5" s="826"/>
      <c r="CG5" s="827"/>
      <c r="CH5" s="802" t="s">
        <v>380</v>
      </c>
      <c r="CI5" s="803"/>
      <c r="CJ5" s="803"/>
      <c r="CK5" s="803"/>
      <c r="CL5" s="804"/>
      <c r="CM5" s="802" t="s">
        <v>381</v>
      </c>
      <c r="CN5" s="803"/>
      <c r="CO5" s="803"/>
      <c r="CP5" s="803"/>
      <c r="CQ5" s="804"/>
      <c r="CR5" s="802" t="s">
        <v>382</v>
      </c>
      <c r="CS5" s="803"/>
      <c r="CT5" s="803"/>
      <c r="CU5" s="803"/>
      <c r="CV5" s="804"/>
      <c r="CW5" s="802" t="s">
        <v>383</v>
      </c>
      <c r="CX5" s="803"/>
      <c r="CY5" s="803"/>
      <c r="CZ5" s="803"/>
      <c r="DA5" s="804"/>
      <c r="DB5" s="802" t="s">
        <v>384</v>
      </c>
      <c r="DC5" s="803"/>
      <c r="DD5" s="803"/>
      <c r="DE5" s="803"/>
      <c r="DF5" s="804"/>
      <c r="DG5" s="808" t="s">
        <v>385</v>
      </c>
      <c r="DH5" s="809"/>
      <c r="DI5" s="809"/>
      <c r="DJ5" s="809"/>
      <c r="DK5" s="810"/>
      <c r="DL5" s="808" t="s">
        <v>386</v>
      </c>
      <c r="DM5" s="809"/>
      <c r="DN5" s="809"/>
      <c r="DO5" s="809"/>
      <c r="DP5" s="810"/>
      <c r="DQ5" s="802" t="s">
        <v>387</v>
      </c>
      <c r="DR5" s="803"/>
      <c r="DS5" s="803"/>
      <c r="DT5" s="803"/>
      <c r="DU5" s="804"/>
      <c r="DV5" s="802" t="s">
        <v>378</v>
      </c>
      <c r="DW5" s="803"/>
      <c r="DX5" s="803"/>
      <c r="DY5" s="803"/>
      <c r="DZ5" s="814"/>
      <c r="EA5" s="253"/>
    </row>
    <row r="6" spans="1:131" s="254" customFormat="1" ht="26.25" customHeight="1" thickBot="1" x14ac:dyDescent="0.2">
      <c r="A6" s="828"/>
      <c r="B6" s="829"/>
      <c r="C6" s="829"/>
      <c r="D6" s="829"/>
      <c r="E6" s="829"/>
      <c r="F6" s="829"/>
      <c r="G6" s="829"/>
      <c r="H6" s="829"/>
      <c r="I6" s="829"/>
      <c r="J6" s="829"/>
      <c r="K6" s="829"/>
      <c r="L6" s="829"/>
      <c r="M6" s="829"/>
      <c r="N6" s="829"/>
      <c r="O6" s="829"/>
      <c r="P6" s="830"/>
      <c r="Q6" s="805"/>
      <c r="R6" s="806"/>
      <c r="S6" s="806"/>
      <c r="T6" s="806"/>
      <c r="U6" s="807"/>
      <c r="V6" s="805"/>
      <c r="W6" s="806"/>
      <c r="X6" s="806"/>
      <c r="Y6" s="806"/>
      <c r="Z6" s="807"/>
      <c r="AA6" s="805"/>
      <c r="AB6" s="806"/>
      <c r="AC6" s="806"/>
      <c r="AD6" s="806"/>
      <c r="AE6" s="806"/>
      <c r="AF6" s="836"/>
      <c r="AG6" s="806"/>
      <c r="AH6" s="806"/>
      <c r="AI6" s="806"/>
      <c r="AJ6" s="815"/>
      <c r="AK6" s="806"/>
      <c r="AL6" s="806"/>
      <c r="AM6" s="806"/>
      <c r="AN6" s="806"/>
      <c r="AO6" s="807"/>
      <c r="AP6" s="805"/>
      <c r="AQ6" s="806"/>
      <c r="AR6" s="806"/>
      <c r="AS6" s="806"/>
      <c r="AT6" s="807"/>
      <c r="AU6" s="805"/>
      <c r="AV6" s="806"/>
      <c r="AW6" s="806"/>
      <c r="AX6" s="806"/>
      <c r="AY6" s="815"/>
      <c r="AZ6" s="251"/>
      <c r="BA6" s="251"/>
      <c r="BB6" s="251"/>
      <c r="BC6" s="251"/>
      <c r="BD6" s="251"/>
      <c r="BE6" s="252"/>
      <c r="BF6" s="252"/>
      <c r="BG6" s="252"/>
      <c r="BH6" s="252"/>
      <c r="BI6" s="252"/>
      <c r="BJ6" s="252"/>
      <c r="BK6" s="252"/>
      <c r="BL6" s="252"/>
      <c r="BM6" s="252"/>
      <c r="BN6" s="252"/>
      <c r="BO6" s="252"/>
      <c r="BP6" s="252"/>
      <c r="BQ6" s="828"/>
      <c r="BR6" s="829"/>
      <c r="BS6" s="829"/>
      <c r="BT6" s="829"/>
      <c r="BU6" s="829"/>
      <c r="BV6" s="829"/>
      <c r="BW6" s="829"/>
      <c r="BX6" s="829"/>
      <c r="BY6" s="829"/>
      <c r="BZ6" s="829"/>
      <c r="CA6" s="829"/>
      <c r="CB6" s="829"/>
      <c r="CC6" s="829"/>
      <c r="CD6" s="829"/>
      <c r="CE6" s="829"/>
      <c r="CF6" s="829"/>
      <c r="CG6" s="830"/>
      <c r="CH6" s="805"/>
      <c r="CI6" s="806"/>
      <c r="CJ6" s="806"/>
      <c r="CK6" s="806"/>
      <c r="CL6" s="807"/>
      <c r="CM6" s="805"/>
      <c r="CN6" s="806"/>
      <c r="CO6" s="806"/>
      <c r="CP6" s="806"/>
      <c r="CQ6" s="807"/>
      <c r="CR6" s="805"/>
      <c r="CS6" s="806"/>
      <c r="CT6" s="806"/>
      <c r="CU6" s="806"/>
      <c r="CV6" s="807"/>
      <c r="CW6" s="805"/>
      <c r="CX6" s="806"/>
      <c r="CY6" s="806"/>
      <c r="CZ6" s="806"/>
      <c r="DA6" s="807"/>
      <c r="DB6" s="805"/>
      <c r="DC6" s="806"/>
      <c r="DD6" s="806"/>
      <c r="DE6" s="806"/>
      <c r="DF6" s="807"/>
      <c r="DG6" s="811"/>
      <c r="DH6" s="812"/>
      <c r="DI6" s="812"/>
      <c r="DJ6" s="812"/>
      <c r="DK6" s="813"/>
      <c r="DL6" s="811"/>
      <c r="DM6" s="812"/>
      <c r="DN6" s="812"/>
      <c r="DO6" s="812"/>
      <c r="DP6" s="813"/>
      <c r="DQ6" s="805"/>
      <c r="DR6" s="806"/>
      <c r="DS6" s="806"/>
      <c r="DT6" s="806"/>
      <c r="DU6" s="807"/>
      <c r="DV6" s="805"/>
      <c r="DW6" s="806"/>
      <c r="DX6" s="806"/>
      <c r="DY6" s="806"/>
      <c r="DZ6" s="815"/>
      <c r="EA6" s="253"/>
    </row>
    <row r="7" spans="1:131" s="254" customFormat="1" ht="26.25" customHeight="1" thickTop="1" x14ac:dyDescent="0.15">
      <c r="A7" s="257">
        <v>1</v>
      </c>
      <c r="B7" s="816" t="s">
        <v>388</v>
      </c>
      <c r="C7" s="817"/>
      <c r="D7" s="817"/>
      <c r="E7" s="817"/>
      <c r="F7" s="817"/>
      <c r="G7" s="817"/>
      <c r="H7" s="817"/>
      <c r="I7" s="817"/>
      <c r="J7" s="817"/>
      <c r="K7" s="817"/>
      <c r="L7" s="817"/>
      <c r="M7" s="817"/>
      <c r="N7" s="817"/>
      <c r="O7" s="817"/>
      <c r="P7" s="818"/>
      <c r="Q7" s="819">
        <v>2047</v>
      </c>
      <c r="R7" s="820"/>
      <c r="S7" s="820"/>
      <c r="T7" s="820"/>
      <c r="U7" s="820"/>
      <c r="V7" s="820">
        <v>1960</v>
      </c>
      <c r="W7" s="820"/>
      <c r="X7" s="820"/>
      <c r="Y7" s="820"/>
      <c r="Z7" s="820"/>
      <c r="AA7" s="820">
        <v>87</v>
      </c>
      <c r="AB7" s="820"/>
      <c r="AC7" s="820"/>
      <c r="AD7" s="820"/>
      <c r="AE7" s="821"/>
      <c r="AF7" s="822">
        <v>87</v>
      </c>
      <c r="AG7" s="823"/>
      <c r="AH7" s="823"/>
      <c r="AI7" s="823"/>
      <c r="AJ7" s="824"/>
      <c r="AK7" s="859" t="s">
        <v>593</v>
      </c>
      <c r="AL7" s="860"/>
      <c r="AM7" s="860"/>
      <c r="AN7" s="860"/>
      <c r="AO7" s="860"/>
      <c r="AP7" s="860">
        <v>2913</v>
      </c>
      <c r="AQ7" s="860"/>
      <c r="AR7" s="860"/>
      <c r="AS7" s="860"/>
      <c r="AT7" s="860"/>
      <c r="AU7" s="861"/>
      <c r="AV7" s="861"/>
      <c r="AW7" s="861"/>
      <c r="AX7" s="861"/>
      <c r="AY7" s="862"/>
      <c r="AZ7" s="251"/>
      <c r="BA7" s="251"/>
      <c r="BB7" s="251"/>
      <c r="BC7" s="251"/>
      <c r="BD7" s="251"/>
      <c r="BE7" s="252"/>
      <c r="BF7" s="252"/>
      <c r="BG7" s="252"/>
      <c r="BH7" s="252"/>
      <c r="BI7" s="252"/>
      <c r="BJ7" s="252"/>
      <c r="BK7" s="252"/>
      <c r="BL7" s="252"/>
      <c r="BM7" s="252"/>
      <c r="BN7" s="252"/>
      <c r="BO7" s="252"/>
      <c r="BP7" s="252"/>
      <c r="BQ7" s="258">
        <v>1</v>
      </c>
      <c r="BR7" s="259"/>
      <c r="BS7" s="863" t="s">
        <v>602</v>
      </c>
      <c r="BT7" s="864"/>
      <c r="BU7" s="864"/>
      <c r="BV7" s="864"/>
      <c r="BW7" s="864"/>
      <c r="BX7" s="864"/>
      <c r="BY7" s="864"/>
      <c r="BZ7" s="864"/>
      <c r="CA7" s="864"/>
      <c r="CB7" s="864"/>
      <c r="CC7" s="864"/>
      <c r="CD7" s="864"/>
      <c r="CE7" s="864"/>
      <c r="CF7" s="864"/>
      <c r="CG7" s="865"/>
      <c r="CH7" s="856">
        <v>-5</v>
      </c>
      <c r="CI7" s="857"/>
      <c r="CJ7" s="857"/>
      <c r="CK7" s="857"/>
      <c r="CL7" s="858"/>
      <c r="CM7" s="856">
        <v>30</v>
      </c>
      <c r="CN7" s="857"/>
      <c r="CO7" s="857"/>
      <c r="CP7" s="857"/>
      <c r="CQ7" s="858"/>
      <c r="CR7" s="856">
        <v>55</v>
      </c>
      <c r="CS7" s="857"/>
      <c r="CT7" s="857"/>
      <c r="CU7" s="857"/>
      <c r="CV7" s="858"/>
      <c r="CW7" s="856" t="s">
        <v>606</v>
      </c>
      <c r="CX7" s="857"/>
      <c r="CY7" s="857"/>
      <c r="CZ7" s="857"/>
      <c r="DA7" s="858"/>
      <c r="DB7" s="856" t="s">
        <v>606</v>
      </c>
      <c r="DC7" s="857"/>
      <c r="DD7" s="857"/>
      <c r="DE7" s="857"/>
      <c r="DF7" s="858"/>
      <c r="DG7" s="856" t="s">
        <v>606</v>
      </c>
      <c r="DH7" s="857"/>
      <c r="DI7" s="857"/>
      <c r="DJ7" s="857"/>
      <c r="DK7" s="858"/>
      <c r="DL7" s="856" t="s">
        <v>606</v>
      </c>
      <c r="DM7" s="857"/>
      <c r="DN7" s="857"/>
      <c r="DO7" s="857"/>
      <c r="DP7" s="858"/>
      <c r="DQ7" s="856" t="s">
        <v>606</v>
      </c>
      <c r="DR7" s="857"/>
      <c r="DS7" s="857"/>
      <c r="DT7" s="857"/>
      <c r="DU7" s="858"/>
      <c r="DV7" s="837"/>
      <c r="DW7" s="838"/>
      <c r="DX7" s="838"/>
      <c r="DY7" s="838"/>
      <c r="DZ7" s="839"/>
      <c r="EA7" s="253"/>
    </row>
    <row r="8" spans="1:131" s="254" customFormat="1" ht="26.25" customHeight="1" x14ac:dyDescent="0.15">
      <c r="A8" s="260">
        <v>2</v>
      </c>
      <c r="B8" s="840"/>
      <c r="C8" s="841"/>
      <c r="D8" s="841"/>
      <c r="E8" s="841"/>
      <c r="F8" s="841"/>
      <c r="G8" s="841"/>
      <c r="H8" s="841"/>
      <c r="I8" s="841"/>
      <c r="J8" s="841"/>
      <c r="K8" s="841"/>
      <c r="L8" s="841"/>
      <c r="M8" s="841"/>
      <c r="N8" s="841"/>
      <c r="O8" s="841"/>
      <c r="P8" s="842"/>
      <c r="Q8" s="843"/>
      <c r="R8" s="844"/>
      <c r="S8" s="844"/>
      <c r="T8" s="844"/>
      <c r="U8" s="844"/>
      <c r="V8" s="844"/>
      <c r="W8" s="844"/>
      <c r="X8" s="844"/>
      <c r="Y8" s="844"/>
      <c r="Z8" s="844"/>
      <c r="AA8" s="844"/>
      <c r="AB8" s="844"/>
      <c r="AC8" s="844"/>
      <c r="AD8" s="844"/>
      <c r="AE8" s="845"/>
      <c r="AF8" s="846"/>
      <c r="AG8" s="847"/>
      <c r="AH8" s="847"/>
      <c r="AI8" s="847"/>
      <c r="AJ8" s="848"/>
      <c r="AK8" s="849"/>
      <c r="AL8" s="850"/>
      <c r="AM8" s="850"/>
      <c r="AN8" s="850"/>
      <c r="AO8" s="850"/>
      <c r="AP8" s="850"/>
      <c r="AQ8" s="850"/>
      <c r="AR8" s="850"/>
      <c r="AS8" s="850"/>
      <c r="AT8" s="850"/>
      <c r="AU8" s="851"/>
      <c r="AV8" s="851"/>
      <c r="AW8" s="851"/>
      <c r="AX8" s="851"/>
      <c r="AY8" s="852"/>
      <c r="AZ8" s="251"/>
      <c r="BA8" s="251"/>
      <c r="BB8" s="251"/>
      <c r="BC8" s="251"/>
      <c r="BD8" s="251"/>
      <c r="BE8" s="252"/>
      <c r="BF8" s="252"/>
      <c r="BG8" s="252"/>
      <c r="BH8" s="252"/>
      <c r="BI8" s="252"/>
      <c r="BJ8" s="252"/>
      <c r="BK8" s="252"/>
      <c r="BL8" s="252"/>
      <c r="BM8" s="252"/>
      <c r="BN8" s="252"/>
      <c r="BO8" s="252"/>
      <c r="BP8" s="252"/>
      <c r="BQ8" s="261">
        <v>2</v>
      </c>
      <c r="BR8" s="262"/>
      <c r="BS8" s="853"/>
      <c r="BT8" s="854"/>
      <c r="BU8" s="854"/>
      <c r="BV8" s="854"/>
      <c r="BW8" s="854"/>
      <c r="BX8" s="854"/>
      <c r="BY8" s="854"/>
      <c r="BZ8" s="854"/>
      <c r="CA8" s="854"/>
      <c r="CB8" s="854"/>
      <c r="CC8" s="854"/>
      <c r="CD8" s="854"/>
      <c r="CE8" s="854"/>
      <c r="CF8" s="854"/>
      <c r="CG8" s="855"/>
      <c r="CH8" s="866"/>
      <c r="CI8" s="867"/>
      <c r="CJ8" s="867"/>
      <c r="CK8" s="867"/>
      <c r="CL8" s="868"/>
      <c r="CM8" s="866"/>
      <c r="CN8" s="867"/>
      <c r="CO8" s="867"/>
      <c r="CP8" s="867"/>
      <c r="CQ8" s="868"/>
      <c r="CR8" s="866"/>
      <c r="CS8" s="867"/>
      <c r="CT8" s="867"/>
      <c r="CU8" s="867"/>
      <c r="CV8" s="868"/>
      <c r="CW8" s="866"/>
      <c r="CX8" s="867"/>
      <c r="CY8" s="867"/>
      <c r="CZ8" s="867"/>
      <c r="DA8" s="868"/>
      <c r="DB8" s="866"/>
      <c r="DC8" s="867"/>
      <c r="DD8" s="867"/>
      <c r="DE8" s="867"/>
      <c r="DF8" s="868"/>
      <c r="DG8" s="866"/>
      <c r="DH8" s="867"/>
      <c r="DI8" s="867"/>
      <c r="DJ8" s="867"/>
      <c r="DK8" s="868"/>
      <c r="DL8" s="866"/>
      <c r="DM8" s="867"/>
      <c r="DN8" s="867"/>
      <c r="DO8" s="867"/>
      <c r="DP8" s="868"/>
      <c r="DQ8" s="866"/>
      <c r="DR8" s="867"/>
      <c r="DS8" s="867"/>
      <c r="DT8" s="867"/>
      <c r="DU8" s="868"/>
      <c r="DV8" s="869"/>
      <c r="DW8" s="870"/>
      <c r="DX8" s="870"/>
      <c r="DY8" s="870"/>
      <c r="DZ8" s="871"/>
      <c r="EA8" s="253"/>
    </row>
    <row r="9" spans="1:131" s="254" customFormat="1" ht="26.25" customHeight="1" x14ac:dyDescent="0.15">
      <c r="A9" s="260">
        <v>3</v>
      </c>
      <c r="B9" s="840"/>
      <c r="C9" s="841"/>
      <c r="D9" s="841"/>
      <c r="E9" s="841"/>
      <c r="F9" s="841"/>
      <c r="G9" s="841"/>
      <c r="H9" s="841"/>
      <c r="I9" s="841"/>
      <c r="J9" s="841"/>
      <c r="K9" s="841"/>
      <c r="L9" s="841"/>
      <c r="M9" s="841"/>
      <c r="N9" s="841"/>
      <c r="O9" s="841"/>
      <c r="P9" s="842"/>
      <c r="Q9" s="843"/>
      <c r="R9" s="844"/>
      <c r="S9" s="844"/>
      <c r="T9" s="844"/>
      <c r="U9" s="844"/>
      <c r="V9" s="844"/>
      <c r="W9" s="844"/>
      <c r="X9" s="844"/>
      <c r="Y9" s="844"/>
      <c r="Z9" s="844"/>
      <c r="AA9" s="844"/>
      <c r="AB9" s="844"/>
      <c r="AC9" s="844"/>
      <c r="AD9" s="844"/>
      <c r="AE9" s="845"/>
      <c r="AF9" s="846"/>
      <c r="AG9" s="847"/>
      <c r="AH9" s="847"/>
      <c r="AI9" s="847"/>
      <c r="AJ9" s="848"/>
      <c r="AK9" s="849"/>
      <c r="AL9" s="850"/>
      <c r="AM9" s="850"/>
      <c r="AN9" s="850"/>
      <c r="AO9" s="850"/>
      <c r="AP9" s="850"/>
      <c r="AQ9" s="850"/>
      <c r="AR9" s="850"/>
      <c r="AS9" s="850"/>
      <c r="AT9" s="850"/>
      <c r="AU9" s="851"/>
      <c r="AV9" s="851"/>
      <c r="AW9" s="851"/>
      <c r="AX9" s="851"/>
      <c r="AY9" s="852"/>
      <c r="AZ9" s="251"/>
      <c r="BA9" s="251"/>
      <c r="BB9" s="251"/>
      <c r="BC9" s="251"/>
      <c r="BD9" s="251"/>
      <c r="BE9" s="252"/>
      <c r="BF9" s="252"/>
      <c r="BG9" s="252"/>
      <c r="BH9" s="252"/>
      <c r="BI9" s="252"/>
      <c r="BJ9" s="252"/>
      <c r="BK9" s="252"/>
      <c r="BL9" s="252"/>
      <c r="BM9" s="252"/>
      <c r="BN9" s="252"/>
      <c r="BO9" s="252"/>
      <c r="BP9" s="252"/>
      <c r="BQ9" s="261">
        <v>3</v>
      </c>
      <c r="BR9" s="262"/>
      <c r="BS9" s="853"/>
      <c r="BT9" s="854"/>
      <c r="BU9" s="854"/>
      <c r="BV9" s="854"/>
      <c r="BW9" s="854"/>
      <c r="BX9" s="854"/>
      <c r="BY9" s="854"/>
      <c r="BZ9" s="854"/>
      <c r="CA9" s="854"/>
      <c r="CB9" s="854"/>
      <c r="CC9" s="854"/>
      <c r="CD9" s="854"/>
      <c r="CE9" s="854"/>
      <c r="CF9" s="854"/>
      <c r="CG9" s="855"/>
      <c r="CH9" s="866"/>
      <c r="CI9" s="867"/>
      <c r="CJ9" s="867"/>
      <c r="CK9" s="867"/>
      <c r="CL9" s="868"/>
      <c r="CM9" s="866"/>
      <c r="CN9" s="867"/>
      <c r="CO9" s="867"/>
      <c r="CP9" s="867"/>
      <c r="CQ9" s="868"/>
      <c r="CR9" s="866"/>
      <c r="CS9" s="867"/>
      <c r="CT9" s="867"/>
      <c r="CU9" s="867"/>
      <c r="CV9" s="868"/>
      <c r="CW9" s="866"/>
      <c r="CX9" s="867"/>
      <c r="CY9" s="867"/>
      <c r="CZ9" s="867"/>
      <c r="DA9" s="868"/>
      <c r="DB9" s="866"/>
      <c r="DC9" s="867"/>
      <c r="DD9" s="867"/>
      <c r="DE9" s="867"/>
      <c r="DF9" s="868"/>
      <c r="DG9" s="866"/>
      <c r="DH9" s="867"/>
      <c r="DI9" s="867"/>
      <c r="DJ9" s="867"/>
      <c r="DK9" s="868"/>
      <c r="DL9" s="866"/>
      <c r="DM9" s="867"/>
      <c r="DN9" s="867"/>
      <c r="DO9" s="867"/>
      <c r="DP9" s="868"/>
      <c r="DQ9" s="866"/>
      <c r="DR9" s="867"/>
      <c r="DS9" s="867"/>
      <c r="DT9" s="867"/>
      <c r="DU9" s="868"/>
      <c r="DV9" s="869"/>
      <c r="DW9" s="870"/>
      <c r="DX9" s="870"/>
      <c r="DY9" s="870"/>
      <c r="DZ9" s="871"/>
      <c r="EA9" s="253"/>
    </row>
    <row r="10" spans="1:131" s="254" customFormat="1" ht="26.25" customHeight="1" x14ac:dyDescent="0.15">
      <c r="A10" s="260">
        <v>4</v>
      </c>
      <c r="B10" s="840"/>
      <c r="C10" s="841"/>
      <c r="D10" s="841"/>
      <c r="E10" s="841"/>
      <c r="F10" s="841"/>
      <c r="G10" s="841"/>
      <c r="H10" s="841"/>
      <c r="I10" s="841"/>
      <c r="J10" s="841"/>
      <c r="K10" s="841"/>
      <c r="L10" s="841"/>
      <c r="M10" s="841"/>
      <c r="N10" s="841"/>
      <c r="O10" s="841"/>
      <c r="P10" s="842"/>
      <c r="Q10" s="843"/>
      <c r="R10" s="844"/>
      <c r="S10" s="844"/>
      <c r="T10" s="844"/>
      <c r="U10" s="844"/>
      <c r="V10" s="844"/>
      <c r="W10" s="844"/>
      <c r="X10" s="844"/>
      <c r="Y10" s="844"/>
      <c r="Z10" s="844"/>
      <c r="AA10" s="844"/>
      <c r="AB10" s="844"/>
      <c r="AC10" s="844"/>
      <c r="AD10" s="844"/>
      <c r="AE10" s="845"/>
      <c r="AF10" s="846"/>
      <c r="AG10" s="847"/>
      <c r="AH10" s="847"/>
      <c r="AI10" s="847"/>
      <c r="AJ10" s="848"/>
      <c r="AK10" s="849"/>
      <c r="AL10" s="850"/>
      <c r="AM10" s="850"/>
      <c r="AN10" s="850"/>
      <c r="AO10" s="850"/>
      <c r="AP10" s="850"/>
      <c r="AQ10" s="850"/>
      <c r="AR10" s="850"/>
      <c r="AS10" s="850"/>
      <c r="AT10" s="850"/>
      <c r="AU10" s="851"/>
      <c r="AV10" s="851"/>
      <c r="AW10" s="851"/>
      <c r="AX10" s="851"/>
      <c r="AY10" s="852"/>
      <c r="AZ10" s="251"/>
      <c r="BA10" s="251"/>
      <c r="BB10" s="251"/>
      <c r="BC10" s="251"/>
      <c r="BD10" s="251"/>
      <c r="BE10" s="252"/>
      <c r="BF10" s="252"/>
      <c r="BG10" s="252"/>
      <c r="BH10" s="252"/>
      <c r="BI10" s="252"/>
      <c r="BJ10" s="252"/>
      <c r="BK10" s="252"/>
      <c r="BL10" s="252"/>
      <c r="BM10" s="252"/>
      <c r="BN10" s="252"/>
      <c r="BO10" s="252"/>
      <c r="BP10" s="252"/>
      <c r="BQ10" s="261">
        <v>4</v>
      </c>
      <c r="BR10" s="262"/>
      <c r="BS10" s="853"/>
      <c r="BT10" s="854"/>
      <c r="BU10" s="854"/>
      <c r="BV10" s="854"/>
      <c r="BW10" s="854"/>
      <c r="BX10" s="854"/>
      <c r="BY10" s="854"/>
      <c r="BZ10" s="854"/>
      <c r="CA10" s="854"/>
      <c r="CB10" s="854"/>
      <c r="CC10" s="854"/>
      <c r="CD10" s="854"/>
      <c r="CE10" s="854"/>
      <c r="CF10" s="854"/>
      <c r="CG10" s="855"/>
      <c r="CH10" s="866"/>
      <c r="CI10" s="867"/>
      <c r="CJ10" s="867"/>
      <c r="CK10" s="867"/>
      <c r="CL10" s="868"/>
      <c r="CM10" s="866"/>
      <c r="CN10" s="867"/>
      <c r="CO10" s="867"/>
      <c r="CP10" s="867"/>
      <c r="CQ10" s="868"/>
      <c r="CR10" s="866"/>
      <c r="CS10" s="867"/>
      <c r="CT10" s="867"/>
      <c r="CU10" s="867"/>
      <c r="CV10" s="868"/>
      <c r="CW10" s="866"/>
      <c r="CX10" s="867"/>
      <c r="CY10" s="867"/>
      <c r="CZ10" s="867"/>
      <c r="DA10" s="868"/>
      <c r="DB10" s="866"/>
      <c r="DC10" s="867"/>
      <c r="DD10" s="867"/>
      <c r="DE10" s="867"/>
      <c r="DF10" s="868"/>
      <c r="DG10" s="866"/>
      <c r="DH10" s="867"/>
      <c r="DI10" s="867"/>
      <c r="DJ10" s="867"/>
      <c r="DK10" s="868"/>
      <c r="DL10" s="866"/>
      <c r="DM10" s="867"/>
      <c r="DN10" s="867"/>
      <c r="DO10" s="867"/>
      <c r="DP10" s="868"/>
      <c r="DQ10" s="866"/>
      <c r="DR10" s="867"/>
      <c r="DS10" s="867"/>
      <c r="DT10" s="867"/>
      <c r="DU10" s="868"/>
      <c r="DV10" s="869"/>
      <c r="DW10" s="870"/>
      <c r="DX10" s="870"/>
      <c r="DY10" s="870"/>
      <c r="DZ10" s="871"/>
      <c r="EA10" s="253"/>
    </row>
    <row r="11" spans="1:131" s="254" customFormat="1" ht="26.25" customHeight="1" x14ac:dyDescent="0.15">
      <c r="A11" s="260">
        <v>5</v>
      </c>
      <c r="B11" s="840"/>
      <c r="C11" s="841"/>
      <c r="D11" s="841"/>
      <c r="E11" s="841"/>
      <c r="F11" s="841"/>
      <c r="G11" s="841"/>
      <c r="H11" s="841"/>
      <c r="I11" s="841"/>
      <c r="J11" s="841"/>
      <c r="K11" s="841"/>
      <c r="L11" s="841"/>
      <c r="M11" s="841"/>
      <c r="N11" s="841"/>
      <c r="O11" s="841"/>
      <c r="P11" s="842"/>
      <c r="Q11" s="843"/>
      <c r="R11" s="844"/>
      <c r="S11" s="844"/>
      <c r="T11" s="844"/>
      <c r="U11" s="844"/>
      <c r="V11" s="844"/>
      <c r="W11" s="844"/>
      <c r="X11" s="844"/>
      <c r="Y11" s="844"/>
      <c r="Z11" s="844"/>
      <c r="AA11" s="844"/>
      <c r="AB11" s="844"/>
      <c r="AC11" s="844"/>
      <c r="AD11" s="844"/>
      <c r="AE11" s="845"/>
      <c r="AF11" s="846"/>
      <c r="AG11" s="847"/>
      <c r="AH11" s="847"/>
      <c r="AI11" s="847"/>
      <c r="AJ11" s="848"/>
      <c r="AK11" s="849"/>
      <c r="AL11" s="850"/>
      <c r="AM11" s="850"/>
      <c r="AN11" s="850"/>
      <c r="AO11" s="850"/>
      <c r="AP11" s="850"/>
      <c r="AQ11" s="850"/>
      <c r="AR11" s="850"/>
      <c r="AS11" s="850"/>
      <c r="AT11" s="850"/>
      <c r="AU11" s="851"/>
      <c r="AV11" s="851"/>
      <c r="AW11" s="851"/>
      <c r="AX11" s="851"/>
      <c r="AY11" s="852"/>
      <c r="AZ11" s="251"/>
      <c r="BA11" s="251"/>
      <c r="BB11" s="251"/>
      <c r="BC11" s="251"/>
      <c r="BD11" s="251"/>
      <c r="BE11" s="252"/>
      <c r="BF11" s="252"/>
      <c r="BG11" s="252"/>
      <c r="BH11" s="252"/>
      <c r="BI11" s="252"/>
      <c r="BJ11" s="252"/>
      <c r="BK11" s="252"/>
      <c r="BL11" s="252"/>
      <c r="BM11" s="252"/>
      <c r="BN11" s="252"/>
      <c r="BO11" s="252"/>
      <c r="BP11" s="252"/>
      <c r="BQ11" s="261">
        <v>5</v>
      </c>
      <c r="BR11" s="262"/>
      <c r="BS11" s="853"/>
      <c r="BT11" s="854"/>
      <c r="BU11" s="854"/>
      <c r="BV11" s="854"/>
      <c r="BW11" s="854"/>
      <c r="BX11" s="854"/>
      <c r="BY11" s="854"/>
      <c r="BZ11" s="854"/>
      <c r="CA11" s="854"/>
      <c r="CB11" s="854"/>
      <c r="CC11" s="854"/>
      <c r="CD11" s="854"/>
      <c r="CE11" s="854"/>
      <c r="CF11" s="854"/>
      <c r="CG11" s="855"/>
      <c r="CH11" s="866"/>
      <c r="CI11" s="867"/>
      <c r="CJ11" s="867"/>
      <c r="CK11" s="867"/>
      <c r="CL11" s="868"/>
      <c r="CM11" s="866"/>
      <c r="CN11" s="867"/>
      <c r="CO11" s="867"/>
      <c r="CP11" s="867"/>
      <c r="CQ11" s="868"/>
      <c r="CR11" s="866"/>
      <c r="CS11" s="867"/>
      <c r="CT11" s="867"/>
      <c r="CU11" s="867"/>
      <c r="CV11" s="868"/>
      <c r="CW11" s="866"/>
      <c r="CX11" s="867"/>
      <c r="CY11" s="867"/>
      <c r="CZ11" s="867"/>
      <c r="DA11" s="868"/>
      <c r="DB11" s="866"/>
      <c r="DC11" s="867"/>
      <c r="DD11" s="867"/>
      <c r="DE11" s="867"/>
      <c r="DF11" s="868"/>
      <c r="DG11" s="866"/>
      <c r="DH11" s="867"/>
      <c r="DI11" s="867"/>
      <c r="DJ11" s="867"/>
      <c r="DK11" s="868"/>
      <c r="DL11" s="866"/>
      <c r="DM11" s="867"/>
      <c r="DN11" s="867"/>
      <c r="DO11" s="867"/>
      <c r="DP11" s="868"/>
      <c r="DQ11" s="866"/>
      <c r="DR11" s="867"/>
      <c r="DS11" s="867"/>
      <c r="DT11" s="867"/>
      <c r="DU11" s="868"/>
      <c r="DV11" s="869"/>
      <c r="DW11" s="870"/>
      <c r="DX11" s="870"/>
      <c r="DY11" s="870"/>
      <c r="DZ11" s="871"/>
      <c r="EA11" s="253"/>
    </row>
    <row r="12" spans="1:131" s="254" customFormat="1" ht="26.25" customHeight="1" x14ac:dyDescent="0.15">
      <c r="A12" s="260">
        <v>6</v>
      </c>
      <c r="B12" s="840"/>
      <c r="C12" s="841"/>
      <c r="D12" s="841"/>
      <c r="E12" s="841"/>
      <c r="F12" s="841"/>
      <c r="G12" s="841"/>
      <c r="H12" s="841"/>
      <c r="I12" s="841"/>
      <c r="J12" s="841"/>
      <c r="K12" s="841"/>
      <c r="L12" s="841"/>
      <c r="M12" s="841"/>
      <c r="N12" s="841"/>
      <c r="O12" s="841"/>
      <c r="P12" s="842"/>
      <c r="Q12" s="843"/>
      <c r="R12" s="844"/>
      <c r="S12" s="844"/>
      <c r="T12" s="844"/>
      <c r="U12" s="844"/>
      <c r="V12" s="844"/>
      <c r="W12" s="844"/>
      <c r="X12" s="844"/>
      <c r="Y12" s="844"/>
      <c r="Z12" s="844"/>
      <c r="AA12" s="844"/>
      <c r="AB12" s="844"/>
      <c r="AC12" s="844"/>
      <c r="AD12" s="844"/>
      <c r="AE12" s="845"/>
      <c r="AF12" s="846"/>
      <c r="AG12" s="847"/>
      <c r="AH12" s="847"/>
      <c r="AI12" s="847"/>
      <c r="AJ12" s="848"/>
      <c r="AK12" s="849"/>
      <c r="AL12" s="850"/>
      <c r="AM12" s="850"/>
      <c r="AN12" s="850"/>
      <c r="AO12" s="850"/>
      <c r="AP12" s="850"/>
      <c r="AQ12" s="850"/>
      <c r="AR12" s="850"/>
      <c r="AS12" s="850"/>
      <c r="AT12" s="850"/>
      <c r="AU12" s="851"/>
      <c r="AV12" s="851"/>
      <c r="AW12" s="851"/>
      <c r="AX12" s="851"/>
      <c r="AY12" s="852"/>
      <c r="AZ12" s="251"/>
      <c r="BA12" s="251"/>
      <c r="BB12" s="251"/>
      <c r="BC12" s="251"/>
      <c r="BD12" s="251"/>
      <c r="BE12" s="252"/>
      <c r="BF12" s="252"/>
      <c r="BG12" s="252"/>
      <c r="BH12" s="252"/>
      <c r="BI12" s="252"/>
      <c r="BJ12" s="252"/>
      <c r="BK12" s="252"/>
      <c r="BL12" s="252"/>
      <c r="BM12" s="252"/>
      <c r="BN12" s="252"/>
      <c r="BO12" s="252"/>
      <c r="BP12" s="252"/>
      <c r="BQ12" s="261">
        <v>6</v>
      </c>
      <c r="BR12" s="262"/>
      <c r="BS12" s="853"/>
      <c r="BT12" s="854"/>
      <c r="BU12" s="854"/>
      <c r="BV12" s="854"/>
      <c r="BW12" s="854"/>
      <c r="BX12" s="854"/>
      <c r="BY12" s="854"/>
      <c r="BZ12" s="854"/>
      <c r="CA12" s="854"/>
      <c r="CB12" s="854"/>
      <c r="CC12" s="854"/>
      <c r="CD12" s="854"/>
      <c r="CE12" s="854"/>
      <c r="CF12" s="854"/>
      <c r="CG12" s="855"/>
      <c r="CH12" s="866"/>
      <c r="CI12" s="867"/>
      <c r="CJ12" s="867"/>
      <c r="CK12" s="867"/>
      <c r="CL12" s="868"/>
      <c r="CM12" s="866"/>
      <c r="CN12" s="867"/>
      <c r="CO12" s="867"/>
      <c r="CP12" s="867"/>
      <c r="CQ12" s="868"/>
      <c r="CR12" s="866"/>
      <c r="CS12" s="867"/>
      <c r="CT12" s="867"/>
      <c r="CU12" s="867"/>
      <c r="CV12" s="868"/>
      <c r="CW12" s="866"/>
      <c r="CX12" s="867"/>
      <c r="CY12" s="867"/>
      <c r="CZ12" s="867"/>
      <c r="DA12" s="868"/>
      <c r="DB12" s="866"/>
      <c r="DC12" s="867"/>
      <c r="DD12" s="867"/>
      <c r="DE12" s="867"/>
      <c r="DF12" s="868"/>
      <c r="DG12" s="866"/>
      <c r="DH12" s="867"/>
      <c r="DI12" s="867"/>
      <c r="DJ12" s="867"/>
      <c r="DK12" s="868"/>
      <c r="DL12" s="866"/>
      <c r="DM12" s="867"/>
      <c r="DN12" s="867"/>
      <c r="DO12" s="867"/>
      <c r="DP12" s="868"/>
      <c r="DQ12" s="866"/>
      <c r="DR12" s="867"/>
      <c r="DS12" s="867"/>
      <c r="DT12" s="867"/>
      <c r="DU12" s="868"/>
      <c r="DV12" s="869"/>
      <c r="DW12" s="870"/>
      <c r="DX12" s="870"/>
      <c r="DY12" s="870"/>
      <c r="DZ12" s="871"/>
      <c r="EA12" s="253"/>
    </row>
    <row r="13" spans="1:131" s="254" customFormat="1" ht="26.25" customHeight="1" x14ac:dyDescent="0.15">
      <c r="A13" s="260">
        <v>7</v>
      </c>
      <c r="B13" s="840"/>
      <c r="C13" s="841"/>
      <c r="D13" s="841"/>
      <c r="E13" s="841"/>
      <c r="F13" s="841"/>
      <c r="G13" s="841"/>
      <c r="H13" s="841"/>
      <c r="I13" s="841"/>
      <c r="J13" s="841"/>
      <c r="K13" s="841"/>
      <c r="L13" s="841"/>
      <c r="M13" s="841"/>
      <c r="N13" s="841"/>
      <c r="O13" s="841"/>
      <c r="P13" s="842"/>
      <c r="Q13" s="843"/>
      <c r="R13" s="844"/>
      <c r="S13" s="844"/>
      <c r="T13" s="844"/>
      <c r="U13" s="844"/>
      <c r="V13" s="844"/>
      <c r="W13" s="844"/>
      <c r="X13" s="844"/>
      <c r="Y13" s="844"/>
      <c r="Z13" s="844"/>
      <c r="AA13" s="844"/>
      <c r="AB13" s="844"/>
      <c r="AC13" s="844"/>
      <c r="AD13" s="844"/>
      <c r="AE13" s="845"/>
      <c r="AF13" s="846"/>
      <c r="AG13" s="847"/>
      <c r="AH13" s="847"/>
      <c r="AI13" s="847"/>
      <c r="AJ13" s="848"/>
      <c r="AK13" s="849"/>
      <c r="AL13" s="850"/>
      <c r="AM13" s="850"/>
      <c r="AN13" s="850"/>
      <c r="AO13" s="850"/>
      <c r="AP13" s="850"/>
      <c r="AQ13" s="850"/>
      <c r="AR13" s="850"/>
      <c r="AS13" s="850"/>
      <c r="AT13" s="850"/>
      <c r="AU13" s="851"/>
      <c r="AV13" s="851"/>
      <c r="AW13" s="851"/>
      <c r="AX13" s="851"/>
      <c r="AY13" s="852"/>
      <c r="AZ13" s="251"/>
      <c r="BA13" s="251"/>
      <c r="BB13" s="251"/>
      <c r="BC13" s="251"/>
      <c r="BD13" s="251"/>
      <c r="BE13" s="252"/>
      <c r="BF13" s="252"/>
      <c r="BG13" s="252"/>
      <c r="BH13" s="252"/>
      <c r="BI13" s="252"/>
      <c r="BJ13" s="252"/>
      <c r="BK13" s="252"/>
      <c r="BL13" s="252"/>
      <c r="BM13" s="252"/>
      <c r="BN13" s="252"/>
      <c r="BO13" s="252"/>
      <c r="BP13" s="252"/>
      <c r="BQ13" s="261">
        <v>7</v>
      </c>
      <c r="BR13" s="262"/>
      <c r="BS13" s="853"/>
      <c r="BT13" s="854"/>
      <c r="BU13" s="854"/>
      <c r="BV13" s="854"/>
      <c r="BW13" s="854"/>
      <c r="BX13" s="854"/>
      <c r="BY13" s="854"/>
      <c r="BZ13" s="854"/>
      <c r="CA13" s="854"/>
      <c r="CB13" s="854"/>
      <c r="CC13" s="854"/>
      <c r="CD13" s="854"/>
      <c r="CE13" s="854"/>
      <c r="CF13" s="854"/>
      <c r="CG13" s="855"/>
      <c r="CH13" s="866"/>
      <c r="CI13" s="867"/>
      <c r="CJ13" s="867"/>
      <c r="CK13" s="867"/>
      <c r="CL13" s="868"/>
      <c r="CM13" s="866"/>
      <c r="CN13" s="867"/>
      <c r="CO13" s="867"/>
      <c r="CP13" s="867"/>
      <c r="CQ13" s="868"/>
      <c r="CR13" s="866"/>
      <c r="CS13" s="867"/>
      <c r="CT13" s="867"/>
      <c r="CU13" s="867"/>
      <c r="CV13" s="868"/>
      <c r="CW13" s="866"/>
      <c r="CX13" s="867"/>
      <c r="CY13" s="867"/>
      <c r="CZ13" s="867"/>
      <c r="DA13" s="868"/>
      <c r="DB13" s="866"/>
      <c r="DC13" s="867"/>
      <c r="DD13" s="867"/>
      <c r="DE13" s="867"/>
      <c r="DF13" s="868"/>
      <c r="DG13" s="866"/>
      <c r="DH13" s="867"/>
      <c r="DI13" s="867"/>
      <c r="DJ13" s="867"/>
      <c r="DK13" s="868"/>
      <c r="DL13" s="866"/>
      <c r="DM13" s="867"/>
      <c r="DN13" s="867"/>
      <c r="DO13" s="867"/>
      <c r="DP13" s="868"/>
      <c r="DQ13" s="866"/>
      <c r="DR13" s="867"/>
      <c r="DS13" s="867"/>
      <c r="DT13" s="867"/>
      <c r="DU13" s="868"/>
      <c r="DV13" s="869"/>
      <c r="DW13" s="870"/>
      <c r="DX13" s="870"/>
      <c r="DY13" s="870"/>
      <c r="DZ13" s="871"/>
      <c r="EA13" s="253"/>
    </row>
    <row r="14" spans="1:131" s="254" customFormat="1" ht="26.25" customHeight="1" x14ac:dyDescent="0.15">
      <c r="A14" s="260">
        <v>8</v>
      </c>
      <c r="B14" s="840"/>
      <c r="C14" s="841"/>
      <c r="D14" s="841"/>
      <c r="E14" s="841"/>
      <c r="F14" s="841"/>
      <c r="G14" s="841"/>
      <c r="H14" s="841"/>
      <c r="I14" s="841"/>
      <c r="J14" s="841"/>
      <c r="K14" s="841"/>
      <c r="L14" s="841"/>
      <c r="M14" s="841"/>
      <c r="N14" s="841"/>
      <c r="O14" s="841"/>
      <c r="P14" s="842"/>
      <c r="Q14" s="843"/>
      <c r="R14" s="844"/>
      <c r="S14" s="844"/>
      <c r="T14" s="844"/>
      <c r="U14" s="844"/>
      <c r="V14" s="844"/>
      <c r="W14" s="844"/>
      <c r="X14" s="844"/>
      <c r="Y14" s="844"/>
      <c r="Z14" s="844"/>
      <c r="AA14" s="844"/>
      <c r="AB14" s="844"/>
      <c r="AC14" s="844"/>
      <c r="AD14" s="844"/>
      <c r="AE14" s="845"/>
      <c r="AF14" s="846"/>
      <c r="AG14" s="847"/>
      <c r="AH14" s="847"/>
      <c r="AI14" s="847"/>
      <c r="AJ14" s="848"/>
      <c r="AK14" s="849"/>
      <c r="AL14" s="850"/>
      <c r="AM14" s="850"/>
      <c r="AN14" s="850"/>
      <c r="AO14" s="850"/>
      <c r="AP14" s="850"/>
      <c r="AQ14" s="850"/>
      <c r="AR14" s="850"/>
      <c r="AS14" s="850"/>
      <c r="AT14" s="850"/>
      <c r="AU14" s="851"/>
      <c r="AV14" s="851"/>
      <c r="AW14" s="851"/>
      <c r="AX14" s="851"/>
      <c r="AY14" s="852"/>
      <c r="AZ14" s="251"/>
      <c r="BA14" s="251"/>
      <c r="BB14" s="251"/>
      <c r="BC14" s="251"/>
      <c r="BD14" s="251"/>
      <c r="BE14" s="252"/>
      <c r="BF14" s="252"/>
      <c r="BG14" s="252"/>
      <c r="BH14" s="252"/>
      <c r="BI14" s="252"/>
      <c r="BJ14" s="252"/>
      <c r="BK14" s="252"/>
      <c r="BL14" s="252"/>
      <c r="BM14" s="252"/>
      <c r="BN14" s="252"/>
      <c r="BO14" s="252"/>
      <c r="BP14" s="252"/>
      <c r="BQ14" s="261">
        <v>8</v>
      </c>
      <c r="BR14" s="262"/>
      <c r="BS14" s="853"/>
      <c r="BT14" s="854"/>
      <c r="BU14" s="854"/>
      <c r="BV14" s="854"/>
      <c r="BW14" s="854"/>
      <c r="BX14" s="854"/>
      <c r="BY14" s="854"/>
      <c r="BZ14" s="854"/>
      <c r="CA14" s="854"/>
      <c r="CB14" s="854"/>
      <c r="CC14" s="854"/>
      <c r="CD14" s="854"/>
      <c r="CE14" s="854"/>
      <c r="CF14" s="854"/>
      <c r="CG14" s="855"/>
      <c r="CH14" s="866"/>
      <c r="CI14" s="867"/>
      <c r="CJ14" s="867"/>
      <c r="CK14" s="867"/>
      <c r="CL14" s="868"/>
      <c r="CM14" s="866"/>
      <c r="CN14" s="867"/>
      <c r="CO14" s="867"/>
      <c r="CP14" s="867"/>
      <c r="CQ14" s="868"/>
      <c r="CR14" s="866"/>
      <c r="CS14" s="867"/>
      <c r="CT14" s="867"/>
      <c r="CU14" s="867"/>
      <c r="CV14" s="868"/>
      <c r="CW14" s="866"/>
      <c r="CX14" s="867"/>
      <c r="CY14" s="867"/>
      <c r="CZ14" s="867"/>
      <c r="DA14" s="868"/>
      <c r="DB14" s="866"/>
      <c r="DC14" s="867"/>
      <c r="DD14" s="867"/>
      <c r="DE14" s="867"/>
      <c r="DF14" s="868"/>
      <c r="DG14" s="866"/>
      <c r="DH14" s="867"/>
      <c r="DI14" s="867"/>
      <c r="DJ14" s="867"/>
      <c r="DK14" s="868"/>
      <c r="DL14" s="866"/>
      <c r="DM14" s="867"/>
      <c r="DN14" s="867"/>
      <c r="DO14" s="867"/>
      <c r="DP14" s="868"/>
      <c r="DQ14" s="866"/>
      <c r="DR14" s="867"/>
      <c r="DS14" s="867"/>
      <c r="DT14" s="867"/>
      <c r="DU14" s="868"/>
      <c r="DV14" s="869"/>
      <c r="DW14" s="870"/>
      <c r="DX14" s="870"/>
      <c r="DY14" s="870"/>
      <c r="DZ14" s="871"/>
      <c r="EA14" s="253"/>
    </row>
    <row r="15" spans="1:131" s="254" customFormat="1" ht="26.25" customHeight="1" x14ac:dyDescent="0.15">
      <c r="A15" s="260">
        <v>9</v>
      </c>
      <c r="B15" s="840"/>
      <c r="C15" s="841"/>
      <c r="D15" s="841"/>
      <c r="E15" s="841"/>
      <c r="F15" s="841"/>
      <c r="G15" s="841"/>
      <c r="H15" s="841"/>
      <c r="I15" s="841"/>
      <c r="J15" s="841"/>
      <c r="K15" s="841"/>
      <c r="L15" s="841"/>
      <c r="M15" s="841"/>
      <c r="N15" s="841"/>
      <c r="O15" s="841"/>
      <c r="P15" s="842"/>
      <c r="Q15" s="843"/>
      <c r="R15" s="844"/>
      <c r="S15" s="844"/>
      <c r="T15" s="844"/>
      <c r="U15" s="844"/>
      <c r="V15" s="844"/>
      <c r="W15" s="844"/>
      <c r="X15" s="844"/>
      <c r="Y15" s="844"/>
      <c r="Z15" s="844"/>
      <c r="AA15" s="844"/>
      <c r="AB15" s="844"/>
      <c r="AC15" s="844"/>
      <c r="AD15" s="844"/>
      <c r="AE15" s="845"/>
      <c r="AF15" s="846"/>
      <c r="AG15" s="847"/>
      <c r="AH15" s="847"/>
      <c r="AI15" s="847"/>
      <c r="AJ15" s="848"/>
      <c r="AK15" s="849"/>
      <c r="AL15" s="850"/>
      <c r="AM15" s="850"/>
      <c r="AN15" s="850"/>
      <c r="AO15" s="850"/>
      <c r="AP15" s="850"/>
      <c r="AQ15" s="850"/>
      <c r="AR15" s="850"/>
      <c r="AS15" s="850"/>
      <c r="AT15" s="850"/>
      <c r="AU15" s="851"/>
      <c r="AV15" s="851"/>
      <c r="AW15" s="851"/>
      <c r="AX15" s="851"/>
      <c r="AY15" s="852"/>
      <c r="AZ15" s="251"/>
      <c r="BA15" s="251"/>
      <c r="BB15" s="251"/>
      <c r="BC15" s="251"/>
      <c r="BD15" s="251"/>
      <c r="BE15" s="252"/>
      <c r="BF15" s="252"/>
      <c r="BG15" s="252"/>
      <c r="BH15" s="252"/>
      <c r="BI15" s="252"/>
      <c r="BJ15" s="252"/>
      <c r="BK15" s="252"/>
      <c r="BL15" s="252"/>
      <c r="BM15" s="252"/>
      <c r="BN15" s="252"/>
      <c r="BO15" s="252"/>
      <c r="BP15" s="252"/>
      <c r="BQ15" s="261">
        <v>9</v>
      </c>
      <c r="BR15" s="262"/>
      <c r="BS15" s="853"/>
      <c r="BT15" s="854"/>
      <c r="BU15" s="854"/>
      <c r="BV15" s="854"/>
      <c r="BW15" s="854"/>
      <c r="BX15" s="854"/>
      <c r="BY15" s="854"/>
      <c r="BZ15" s="854"/>
      <c r="CA15" s="854"/>
      <c r="CB15" s="854"/>
      <c r="CC15" s="854"/>
      <c r="CD15" s="854"/>
      <c r="CE15" s="854"/>
      <c r="CF15" s="854"/>
      <c r="CG15" s="855"/>
      <c r="CH15" s="866"/>
      <c r="CI15" s="867"/>
      <c r="CJ15" s="867"/>
      <c r="CK15" s="867"/>
      <c r="CL15" s="868"/>
      <c r="CM15" s="866"/>
      <c r="CN15" s="867"/>
      <c r="CO15" s="867"/>
      <c r="CP15" s="867"/>
      <c r="CQ15" s="868"/>
      <c r="CR15" s="866"/>
      <c r="CS15" s="867"/>
      <c r="CT15" s="867"/>
      <c r="CU15" s="867"/>
      <c r="CV15" s="868"/>
      <c r="CW15" s="866"/>
      <c r="CX15" s="867"/>
      <c r="CY15" s="867"/>
      <c r="CZ15" s="867"/>
      <c r="DA15" s="868"/>
      <c r="DB15" s="866"/>
      <c r="DC15" s="867"/>
      <c r="DD15" s="867"/>
      <c r="DE15" s="867"/>
      <c r="DF15" s="868"/>
      <c r="DG15" s="866"/>
      <c r="DH15" s="867"/>
      <c r="DI15" s="867"/>
      <c r="DJ15" s="867"/>
      <c r="DK15" s="868"/>
      <c r="DL15" s="866"/>
      <c r="DM15" s="867"/>
      <c r="DN15" s="867"/>
      <c r="DO15" s="867"/>
      <c r="DP15" s="868"/>
      <c r="DQ15" s="866"/>
      <c r="DR15" s="867"/>
      <c r="DS15" s="867"/>
      <c r="DT15" s="867"/>
      <c r="DU15" s="868"/>
      <c r="DV15" s="869"/>
      <c r="DW15" s="870"/>
      <c r="DX15" s="870"/>
      <c r="DY15" s="870"/>
      <c r="DZ15" s="871"/>
      <c r="EA15" s="253"/>
    </row>
    <row r="16" spans="1:131" s="254" customFormat="1" ht="26.25" customHeight="1" x14ac:dyDescent="0.15">
      <c r="A16" s="260">
        <v>10</v>
      </c>
      <c r="B16" s="840"/>
      <c r="C16" s="841"/>
      <c r="D16" s="841"/>
      <c r="E16" s="841"/>
      <c r="F16" s="841"/>
      <c r="G16" s="841"/>
      <c r="H16" s="841"/>
      <c r="I16" s="841"/>
      <c r="J16" s="841"/>
      <c r="K16" s="841"/>
      <c r="L16" s="841"/>
      <c r="M16" s="841"/>
      <c r="N16" s="841"/>
      <c r="O16" s="841"/>
      <c r="P16" s="842"/>
      <c r="Q16" s="843"/>
      <c r="R16" s="844"/>
      <c r="S16" s="844"/>
      <c r="T16" s="844"/>
      <c r="U16" s="844"/>
      <c r="V16" s="844"/>
      <c r="W16" s="844"/>
      <c r="X16" s="844"/>
      <c r="Y16" s="844"/>
      <c r="Z16" s="844"/>
      <c r="AA16" s="844"/>
      <c r="AB16" s="844"/>
      <c r="AC16" s="844"/>
      <c r="AD16" s="844"/>
      <c r="AE16" s="845"/>
      <c r="AF16" s="846"/>
      <c r="AG16" s="847"/>
      <c r="AH16" s="847"/>
      <c r="AI16" s="847"/>
      <c r="AJ16" s="848"/>
      <c r="AK16" s="849"/>
      <c r="AL16" s="850"/>
      <c r="AM16" s="850"/>
      <c r="AN16" s="850"/>
      <c r="AO16" s="850"/>
      <c r="AP16" s="850"/>
      <c r="AQ16" s="850"/>
      <c r="AR16" s="850"/>
      <c r="AS16" s="850"/>
      <c r="AT16" s="850"/>
      <c r="AU16" s="851"/>
      <c r="AV16" s="851"/>
      <c r="AW16" s="851"/>
      <c r="AX16" s="851"/>
      <c r="AY16" s="852"/>
      <c r="AZ16" s="251"/>
      <c r="BA16" s="251"/>
      <c r="BB16" s="251"/>
      <c r="BC16" s="251"/>
      <c r="BD16" s="251"/>
      <c r="BE16" s="252"/>
      <c r="BF16" s="252"/>
      <c r="BG16" s="252"/>
      <c r="BH16" s="252"/>
      <c r="BI16" s="252"/>
      <c r="BJ16" s="252"/>
      <c r="BK16" s="252"/>
      <c r="BL16" s="252"/>
      <c r="BM16" s="252"/>
      <c r="BN16" s="252"/>
      <c r="BO16" s="252"/>
      <c r="BP16" s="252"/>
      <c r="BQ16" s="261">
        <v>10</v>
      </c>
      <c r="BR16" s="262"/>
      <c r="BS16" s="853"/>
      <c r="BT16" s="854"/>
      <c r="BU16" s="854"/>
      <c r="BV16" s="854"/>
      <c r="BW16" s="854"/>
      <c r="BX16" s="854"/>
      <c r="BY16" s="854"/>
      <c r="BZ16" s="854"/>
      <c r="CA16" s="854"/>
      <c r="CB16" s="854"/>
      <c r="CC16" s="854"/>
      <c r="CD16" s="854"/>
      <c r="CE16" s="854"/>
      <c r="CF16" s="854"/>
      <c r="CG16" s="855"/>
      <c r="CH16" s="866"/>
      <c r="CI16" s="867"/>
      <c r="CJ16" s="867"/>
      <c r="CK16" s="867"/>
      <c r="CL16" s="868"/>
      <c r="CM16" s="866"/>
      <c r="CN16" s="867"/>
      <c r="CO16" s="867"/>
      <c r="CP16" s="867"/>
      <c r="CQ16" s="868"/>
      <c r="CR16" s="866"/>
      <c r="CS16" s="867"/>
      <c r="CT16" s="867"/>
      <c r="CU16" s="867"/>
      <c r="CV16" s="868"/>
      <c r="CW16" s="866"/>
      <c r="CX16" s="867"/>
      <c r="CY16" s="867"/>
      <c r="CZ16" s="867"/>
      <c r="DA16" s="868"/>
      <c r="DB16" s="866"/>
      <c r="DC16" s="867"/>
      <c r="DD16" s="867"/>
      <c r="DE16" s="867"/>
      <c r="DF16" s="868"/>
      <c r="DG16" s="866"/>
      <c r="DH16" s="867"/>
      <c r="DI16" s="867"/>
      <c r="DJ16" s="867"/>
      <c r="DK16" s="868"/>
      <c r="DL16" s="866"/>
      <c r="DM16" s="867"/>
      <c r="DN16" s="867"/>
      <c r="DO16" s="867"/>
      <c r="DP16" s="868"/>
      <c r="DQ16" s="866"/>
      <c r="DR16" s="867"/>
      <c r="DS16" s="867"/>
      <c r="DT16" s="867"/>
      <c r="DU16" s="868"/>
      <c r="DV16" s="869"/>
      <c r="DW16" s="870"/>
      <c r="DX16" s="870"/>
      <c r="DY16" s="870"/>
      <c r="DZ16" s="871"/>
      <c r="EA16" s="253"/>
    </row>
    <row r="17" spans="1:131" s="254" customFormat="1" ht="26.25" customHeight="1" x14ac:dyDescent="0.15">
      <c r="A17" s="260">
        <v>11</v>
      </c>
      <c r="B17" s="840"/>
      <c r="C17" s="841"/>
      <c r="D17" s="841"/>
      <c r="E17" s="841"/>
      <c r="F17" s="841"/>
      <c r="G17" s="841"/>
      <c r="H17" s="841"/>
      <c r="I17" s="841"/>
      <c r="J17" s="841"/>
      <c r="K17" s="841"/>
      <c r="L17" s="841"/>
      <c r="M17" s="841"/>
      <c r="N17" s="841"/>
      <c r="O17" s="841"/>
      <c r="P17" s="842"/>
      <c r="Q17" s="843"/>
      <c r="R17" s="844"/>
      <c r="S17" s="844"/>
      <c r="T17" s="844"/>
      <c r="U17" s="844"/>
      <c r="V17" s="844"/>
      <c r="W17" s="844"/>
      <c r="X17" s="844"/>
      <c r="Y17" s="844"/>
      <c r="Z17" s="844"/>
      <c r="AA17" s="844"/>
      <c r="AB17" s="844"/>
      <c r="AC17" s="844"/>
      <c r="AD17" s="844"/>
      <c r="AE17" s="845"/>
      <c r="AF17" s="846"/>
      <c r="AG17" s="847"/>
      <c r="AH17" s="847"/>
      <c r="AI17" s="847"/>
      <c r="AJ17" s="848"/>
      <c r="AK17" s="849"/>
      <c r="AL17" s="850"/>
      <c r="AM17" s="850"/>
      <c r="AN17" s="850"/>
      <c r="AO17" s="850"/>
      <c r="AP17" s="850"/>
      <c r="AQ17" s="850"/>
      <c r="AR17" s="850"/>
      <c r="AS17" s="850"/>
      <c r="AT17" s="850"/>
      <c r="AU17" s="851"/>
      <c r="AV17" s="851"/>
      <c r="AW17" s="851"/>
      <c r="AX17" s="851"/>
      <c r="AY17" s="852"/>
      <c r="AZ17" s="251"/>
      <c r="BA17" s="251"/>
      <c r="BB17" s="251"/>
      <c r="BC17" s="251"/>
      <c r="BD17" s="251"/>
      <c r="BE17" s="252"/>
      <c r="BF17" s="252"/>
      <c r="BG17" s="252"/>
      <c r="BH17" s="252"/>
      <c r="BI17" s="252"/>
      <c r="BJ17" s="252"/>
      <c r="BK17" s="252"/>
      <c r="BL17" s="252"/>
      <c r="BM17" s="252"/>
      <c r="BN17" s="252"/>
      <c r="BO17" s="252"/>
      <c r="BP17" s="252"/>
      <c r="BQ17" s="261">
        <v>11</v>
      </c>
      <c r="BR17" s="262"/>
      <c r="BS17" s="853"/>
      <c r="BT17" s="854"/>
      <c r="BU17" s="854"/>
      <c r="BV17" s="854"/>
      <c r="BW17" s="854"/>
      <c r="BX17" s="854"/>
      <c r="BY17" s="854"/>
      <c r="BZ17" s="854"/>
      <c r="CA17" s="854"/>
      <c r="CB17" s="854"/>
      <c r="CC17" s="854"/>
      <c r="CD17" s="854"/>
      <c r="CE17" s="854"/>
      <c r="CF17" s="854"/>
      <c r="CG17" s="855"/>
      <c r="CH17" s="866"/>
      <c r="CI17" s="867"/>
      <c r="CJ17" s="867"/>
      <c r="CK17" s="867"/>
      <c r="CL17" s="868"/>
      <c r="CM17" s="866"/>
      <c r="CN17" s="867"/>
      <c r="CO17" s="867"/>
      <c r="CP17" s="867"/>
      <c r="CQ17" s="868"/>
      <c r="CR17" s="866"/>
      <c r="CS17" s="867"/>
      <c r="CT17" s="867"/>
      <c r="CU17" s="867"/>
      <c r="CV17" s="868"/>
      <c r="CW17" s="866"/>
      <c r="CX17" s="867"/>
      <c r="CY17" s="867"/>
      <c r="CZ17" s="867"/>
      <c r="DA17" s="868"/>
      <c r="DB17" s="866"/>
      <c r="DC17" s="867"/>
      <c r="DD17" s="867"/>
      <c r="DE17" s="867"/>
      <c r="DF17" s="868"/>
      <c r="DG17" s="866"/>
      <c r="DH17" s="867"/>
      <c r="DI17" s="867"/>
      <c r="DJ17" s="867"/>
      <c r="DK17" s="868"/>
      <c r="DL17" s="866"/>
      <c r="DM17" s="867"/>
      <c r="DN17" s="867"/>
      <c r="DO17" s="867"/>
      <c r="DP17" s="868"/>
      <c r="DQ17" s="866"/>
      <c r="DR17" s="867"/>
      <c r="DS17" s="867"/>
      <c r="DT17" s="867"/>
      <c r="DU17" s="868"/>
      <c r="DV17" s="869"/>
      <c r="DW17" s="870"/>
      <c r="DX17" s="870"/>
      <c r="DY17" s="870"/>
      <c r="DZ17" s="871"/>
      <c r="EA17" s="253"/>
    </row>
    <row r="18" spans="1:131" s="254" customFormat="1" ht="26.25" customHeight="1" x14ac:dyDescent="0.15">
      <c r="A18" s="260">
        <v>12</v>
      </c>
      <c r="B18" s="840"/>
      <c r="C18" s="841"/>
      <c r="D18" s="841"/>
      <c r="E18" s="841"/>
      <c r="F18" s="841"/>
      <c r="G18" s="841"/>
      <c r="H18" s="841"/>
      <c r="I18" s="841"/>
      <c r="J18" s="841"/>
      <c r="K18" s="841"/>
      <c r="L18" s="841"/>
      <c r="M18" s="841"/>
      <c r="N18" s="841"/>
      <c r="O18" s="841"/>
      <c r="P18" s="842"/>
      <c r="Q18" s="843"/>
      <c r="R18" s="844"/>
      <c r="S18" s="844"/>
      <c r="T18" s="844"/>
      <c r="U18" s="844"/>
      <c r="V18" s="844"/>
      <c r="W18" s="844"/>
      <c r="X18" s="844"/>
      <c r="Y18" s="844"/>
      <c r="Z18" s="844"/>
      <c r="AA18" s="844"/>
      <c r="AB18" s="844"/>
      <c r="AC18" s="844"/>
      <c r="AD18" s="844"/>
      <c r="AE18" s="845"/>
      <c r="AF18" s="846"/>
      <c r="AG18" s="847"/>
      <c r="AH18" s="847"/>
      <c r="AI18" s="847"/>
      <c r="AJ18" s="848"/>
      <c r="AK18" s="849"/>
      <c r="AL18" s="850"/>
      <c r="AM18" s="850"/>
      <c r="AN18" s="850"/>
      <c r="AO18" s="850"/>
      <c r="AP18" s="850"/>
      <c r="AQ18" s="850"/>
      <c r="AR18" s="850"/>
      <c r="AS18" s="850"/>
      <c r="AT18" s="850"/>
      <c r="AU18" s="851"/>
      <c r="AV18" s="851"/>
      <c r="AW18" s="851"/>
      <c r="AX18" s="851"/>
      <c r="AY18" s="852"/>
      <c r="AZ18" s="251"/>
      <c r="BA18" s="251"/>
      <c r="BB18" s="251"/>
      <c r="BC18" s="251"/>
      <c r="BD18" s="251"/>
      <c r="BE18" s="252"/>
      <c r="BF18" s="252"/>
      <c r="BG18" s="252"/>
      <c r="BH18" s="252"/>
      <c r="BI18" s="252"/>
      <c r="BJ18" s="252"/>
      <c r="BK18" s="252"/>
      <c r="BL18" s="252"/>
      <c r="BM18" s="252"/>
      <c r="BN18" s="252"/>
      <c r="BO18" s="252"/>
      <c r="BP18" s="252"/>
      <c r="BQ18" s="261">
        <v>12</v>
      </c>
      <c r="BR18" s="262"/>
      <c r="BS18" s="853"/>
      <c r="BT18" s="854"/>
      <c r="BU18" s="854"/>
      <c r="BV18" s="854"/>
      <c r="BW18" s="854"/>
      <c r="BX18" s="854"/>
      <c r="BY18" s="854"/>
      <c r="BZ18" s="854"/>
      <c r="CA18" s="854"/>
      <c r="CB18" s="854"/>
      <c r="CC18" s="854"/>
      <c r="CD18" s="854"/>
      <c r="CE18" s="854"/>
      <c r="CF18" s="854"/>
      <c r="CG18" s="855"/>
      <c r="CH18" s="866"/>
      <c r="CI18" s="867"/>
      <c r="CJ18" s="867"/>
      <c r="CK18" s="867"/>
      <c r="CL18" s="868"/>
      <c r="CM18" s="866"/>
      <c r="CN18" s="867"/>
      <c r="CO18" s="867"/>
      <c r="CP18" s="867"/>
      <c r="CQ18" s="868"/>
      <c r="CR18" s="866"/>
      <c r="CS18" s="867"/>
      <c r="CT18" s="867"/>
      <c r="CU18" s="867"/>
      <c r="CV18" s="868"/>
      <c r="CW18" s="866"/>
      <c r="CX18" s="867"/>
      <c r="CY18" s="867"/>
      <c r="CZ18" s="867"/>
      <c r="DA18" s="868"/>
      <c r="DB18" s="866"/>
      <c r="DC18" s="867"/>
      <c r="DD18" s="867"/>
      <c r="DE18" s="867"/>
      <c r="DF18" s="868"/>
      <c r="DG18" s="866"/>
      <c r="DH18" s="867"/>
      <c r="DI18" s="867"/>
      <c r="DJ18" s="867"/>
      <c r="DK18" s="868"/>
      <c r="DL18" s="866"/>
      <c r="DM18" s="867"/>
      <c r="DN18" s="867"/>
      <c r="DO18" s="867"/>
      <c r="DP18" s="868"/>
      <c r="DQ18" s="866"/>
      <c r="DR18" s="867"/>
      <c r="DS18" s="867"/>
      <c r="DT18" s="867"/>
      <c r="DU18" s="868"/>
      <c r="DV18" s="869"/>
      <c r="DW18" s="870"/>
      <c r="DX18" s="870"/>
      <c r="DY18" s="870"/>
      <c r="DZ18" s="871"/>
      <c r="EA18" s="253"/>
    </row>
    <row r="19" spans="1:131" s="254" customFormat="1" ht="26.25" customHeight="1" x14ac:dyDescent="0.15">
      <c r="A19" s="260">
        <v>13</v>
      </c>
      <c r="B19" s="840"/>
      <c r="C19" s="841"/>
      <c r="D19" s="841"/>
      <c r="E19" s="841"/>
      <c r="F19" s="841"/>
      <c r="G19" s="841"/>
      <c r="H19" s="841"/>
      <c r="I19" s="841"/>
      <c r="J19" s="841"/>
      <c r="K19" s="841"/>
      <c r="L19" s="841"/>
      <c r="M19" s="841"/>
      <c r="N19" s="841"/>
      <c r="O19" s="841"/>
      <c r="P19" s="842"/>
      <c r="Q19" s="843"/>
      <c r="R19" s="844"/>
      <c r="S19" s="844"/>
      <c r="T19" s="844"/>
      <c r="U19" s="844"/>
      <c r="V19" s="844"/>
      <c r="W19" s="844"/>
      <c r="X19" s="844"/>
      <c r="Y19" s="844"/>
      <c r="Z19" s="844"/>
      <c r="AA19" s="844"/>
      <c r="AB19" s="844"/>
      <c r="AC19" s="844"/>
      <c r="AD19" s="844"/>
      <c r="AE19" s="845"/>
      <c r="AF19" s="846"/>
      <c r="AG19" s="847"/>
      <c r="AH19" s="847"/>
      <c r="AI19" s="847"/>
      <c r="AJ19" s="848"/>
      <c r="AK19" s="849"/>
      <c r="AL19" s="850"/>
      <c r="AM19" s="850"/>
      <c r="AN19" s="850"/>
      <c r="AO19" s="850"/>
      <c r="AP19" s="850"/>
      <c r="AQ19" s="850"/>
      <c r="AR19" s="850"/>
      <c r="AS19" s="850"/>
      <c r="AT19" s="850"/>
      <c r="AU19" s="851"/>
      <c r="AV19" s="851"/>
      <c r="AW19" s="851"/>
      <c r="AX19" s="851"/>
      <c r="AY19" s="852"/>
      <c r="AZ19" s="251"/>
      <c r="BA19" s="251"/>
      <c r="BB19" s="251"/>
      <c r="BC19" s="251"/>
      <c r="BD19" s="251"/>
      <c r="BE19" s="252"/>
      <c r="BF19" s="252"/>
      <c r="BG19" s="252"/>
      <c r="BH19" s="252"/>
      <c r="BI19" s="252"/>
      <c r="BJ19" s="252"/>
      <c r="BK19" s="252"/>
      <c r="BL19" s="252"/>
      <c r="BM19" s="252"/>
      <c r="BN19" s="252"/>
      <c r="BO19" s="252"/>
      <c r="BP19" s="252"/>
      <c r="BQ19" s="261">
        <v>13</v>
      </c>
      <c r="BR19" s="262"/>
      <c r="BS19" s="853"/>
      <c r="BT19" s="854"/>
      <c r="BU19" s="854"/>
      <c r="BV19" s="854"/>
      <c r="BW19" s="854"/>
      <c r="BX19" s="854"/>
      <c r="BY19" s="854"/>
      <c r="BZ19" s="854"/>
      <c r="CA19" s="854"/>
      <c r="CB19" s="854"/>
      <c r="CC19" s="854"/>
      <c r="CD19" s="854"/>
      <c r="CE19" s="854"/>
      <c r="CF19" s="854"/>
      <c r="CG19" s="855"/>
      <c r="CH19" s="866"/>
      <c r="CI19" s="867"/>
      <c r="CJ19" s="867"/>
      <c r="CK19" s="867"/>
      <c r="CL19" s="868"/>
      <c r="CM19" s="866"/>
      <c r="CN19" s="867"/>
      <c r="CO19" s="867"/>
      <c r="CP19" s="867"/>
      <c r="CQ19" s="868"/>
      <c r="CR19" s="866"/>
      <c r="CS19" s="867"/>
      <c r="CT19" s="867"/>
      <c r="CU19" s="867"/>
      <c r="CV19" s="868"/>
      <c r="CW19" s="866"/>
      <c r="CX19" s="867"/>
      <c r="CY19" s="867"/>
      <c r="CZ19" s="867"/>
      <c r="DA19" s="868"/>
      <c r="DB19" s="866"/>
      <c r="DC19" s="867"/>
      <c r="DD19" s="867"/>
      <c r="DE19" s="867"/>
      <c r="DF19" s="868"/>
      <c r="DG19" s="866"/>
      <c r="DH19" s="867"/>
      <c r="DI19" s="867"/>
      <c r="DJ19" s="867"/>
      <c r="DK19" s="868"/>
      <c r="DL19" s="866"/>
      <c r="DM19" s="867"/>
      <c r="DN19" s="867"/>
      <c r="DO19" s="867"/>
      <c r="DP19" s="868"/>
      <c r="DQ19" s="866"/>
      <c r="DR19" s="867"/>
      <c r="DS19" s="867"/>
      <c r="DT19" s="867"/>
      <c r="DU19" s="868"/>
      <c r="DV19" s="869"/>
      <c r="DW19" s="870"/>
      <c r="DX19" s="870"/>
      <c r="DY19" s="870"/>
      <c r="DZ19" s="871"/>
      <c r="EA19" s="253"/>
    </row>
    <row r="20" spans="1:131" s="254" customFormat="1" ht="26.25" customHeight="1" x14ac:dyDescent="0.15">
      <c r="A20" s="260">
        <v>14</v>
      </c>
      <c r="B20" s="840"/>
      <c r="C20" s="841"/>
      <c r="D20" s="841"/>
      <c r="E20" s="841"/>
      <c r="F20" s="841"/>
      <c r="G20" s="841"/>
      <c r="H20" s="841"/>
      <c r="I20" s="841"/>
      <c r="J20" s="841"/>
      <c r="K20" s="841"/>
      <c r="L20" s="841"/>
      <c r="M20" s="841"/>
      <c r="N20" s="841"/>
      <c r="O20" s="841"/>
      <c r="P20" s="842"/>
      <c r="Q20" s="843"/>
      <c r="R20" s="844"/>
      <c r="S20" s="844"/>
      <c r="T20" s="844"/>
      <c r="U20" s="844"/>
      <c r="V20" s="844"/>
      <c r="W20" s="844"/>
      <c r="X20" s="844"/>
      <c r="Y20" s="844"/>
      <c r="Z20" s="844"/>
      <c r="AA20" s="844"/>
      <c r="AB20" s="844"/>
      <c r="AC20" s="844"/>
      <c r="AD20" s="844"/>
      <c r="AE20" s="845"/>
      <c r="AF20" s="846"/>
      <c r="AG20" s="847"/>
      <c r="AH20" s="847"/>
      <c r="AI20" s="847"/>
      <c r="AJ20" s="848"/>
      <c r="AK20" s="849"/>
      <c r="AL20" s="850"/>
      <c r="AM20" s="850"/>
      <c r="AN20" s="850"/>
      <c r="AO20" s="850"/>
      <c r="AP20" s="850"/>
      <c r="AQ20" s="850"/>
      <c r="AR20" s="850"/>
      <c r="AS20" s="850"/>
      <c r="AT20" s="850"/>
      <c r="AU20" s="851"/>
      <c r="AV20" s="851"/>
      <c r="AW20" s="851"/>
      <c r="AX20" s="851"/>
      <c r="AY20" s="852"/>
      <c r="AZ20" s="251"/>
      <c r="BA20" s="251"/>
      <c r="BB20" s="251"/>
      <c r="BC20" s="251"/>
      <c r="BD20" s="251"/>
      <c r="BE20" s="252"/>
      <c r="BF20" s="252"/>
      <c r="BG20" s="252"/>
      <c r="BH20" s="252"/>
      <c r="BI20" s="252"/>
      <c r="BJ20" s="252"/>
      <c r="BK20" s="252"/>
      <c r="BL20" s="252"/>
      <c r="BM20" s="252"/>
      <c r="BN20" s="252"/>
      <c r="BO20" s="252"/>
      <c r="BP20" s="252"/>
      <c r="BQ20" s="261">
        <v>14</v>
      </c>
      <c r="BR20" s="262"/>
      <c r="BS20" s="853"/>
      <c r="BT20" s="854"/>
      <c r="BU20" s="854"/>
      <c r="BV20" s="854"/>
      <c r="BW20" s="854"/>
      <c r="BX20" s="854"/>
      <c r="BY20" s="854"/>
      <c r="BZ20" s="854"/>
      <c r="CA20" s="854"/>
      <c r="CB20" s="854"/>
      <c r="CC20" s="854"/>
      <c r="CD20" s="854"/>
      <c r="CE20" s="854"/>
      <c r="CF20" s="854"/>
      <c r="CG20" s="855"/>
      <c r="CH20" s="866"/>
      <c r="CI20" s="867"/>
      <c r="CJ20" s="867"/>
      <c r="CK20" s="867"/>
      <c r="CL20" s="868"/>
      <c r="CM20" s="866"/>
      <c r="CN20" s="867"/>
      <c r="CO20" s="867"/>
      <c r="CP20" s="867"/>
      <c r="CQ20" s="868"/>
      <c r="CR20" s="866"/>
      <c r="CS20" s="867"/>
      <c r="CT20" s="867"/>
      <c r="CU20" s="867"/>
      <c r="CV20" s="868"/>
      <c r="CW20" s="866"/>
      <c r="CX20" s="867"/>
      <c r="CY20" s="867"/>
      <c r="CZ20" s="867"/>
      <c r="DA20" s="868"/>
      <c r="DB20" s="866"/>
      <c r="DC20" s="867"/>
      <c r="DD20" s="867"/>
      <c r="DE20" s="867"/>
      <c r="DF20" s="868"/>
      <c r="DG20" s="866"/>
      <c r="DH20" s="867"/>
      <c r="DI20" s="867"/>
      <c r="DJ20" s="867"/>
      <c r="DK20" s="868"/>
      <c r="DL20" s="866"/>
      <c r="DM20" s="867"/>
      <c r="DN20" s="867"/>
      <c r="DO20" s="867"/>
      <c r="DP20" s="868"/>
      <c r="DQ20" s="866"/>
      <c r="DR20" s="867"/>
      <c r="DS20" s="867"/>
      <c r="DT20" s="867"/>
      <c r="DU20" s="868"/>
      <c r="DV20" s="869"/>
      <c r="DW20" s="870"/>
      <c r="DX20" s="870"/>
      <c r="DY20" s="870"/>
      <c r="DZ20" s="871"/>
      <c r="EA20" s="253"/>
    </row>
    <row r="21" spans="1:131" s="254" customFormat="1" ht="26.25" customHeight="1" thickBot="1" x14ac:dyDescent="0.2">
      <c r="A21" s="260">
        <v>15</v>
      </c>
      <c r="B21" s="840"/>
      <c r="C21" s="841"/>
      <c r="D21" s="841"/>
      <c r="E21" s="841"/>
      <c r="F21" s="841"/>
      <c r="G21" s="841"/>
      <c r="H21" s="841"/>
      <c r="I21" s="841"/>
      <c r="J21" s="841"/>
      <c r="K21" s="841"/>
      <c r="L21" s="841"/>
      <c r="M21" s="841"/>
      <c r="N21" s="841"/>
      <c r="O21" s="841"/>
      <c r="P21" s="842"/>
      <c r="Q21" s="843"/>
      <c r="R21" s="844"/>
      <c r="S21" s="844"/>
      <c r="T21" s="844"/>
      <c r="U21" s="844"/>
      <c r="V21" s="844"/>
      <c r="W21" s="844"/>
      <c r="X21" s="844"/>
      <c r="Y21" s="844"/>
      <c r="Z21" s="844"/>
      <c r="AA21" s="844"/>
      <c r="AB21" s="844"/>
      <c r="AC21" s="844"/>
      <c r="AD21" s="844"/>
      <c r="AE21" s="845"/>
      <c r="AF21" s="846"/>
      <c r="AG21" s="847"/>
      <c r="AH21" s="847"/>
      <c r="AI21" s="847"/>
      <c r="AJ21" s="848"/>
      <c r="AK21" s="849"/>
      <c r="AL21" s="850"/>
      <c r="AM21" s="850"/>
      <c r="AN21" s="850"/>
      <c r="AO21" s="850"/>
      <c r="AP21" s="850"/>
      <c r="AQ21" s="850"/>
      <c r="AR21" s="850"/>
      <c r="AS21" s="850"/>
      <c r="AT21" s="850"/>
      <c r="AU21" s="851"/>
      <c r="AV21" s="851"/>
      <c r="AW21" s="851"/>
      <c r="AX21" s="851"/>
      <c r="AY21" s="852"/>
      <c r="AZ21" s="251"/>
      <c r="BA21" s="251"/>
      <c r="BB21" s="251"/>
      <c r="BC21" s="251"/>
      <c r="BD21" s="251"/>
      <c r="BE21" s="252"/>
      <c r="BF21" s="252"/>
      <c r="BG21" s="252"/>
      <c r="BH21" s="252"/>
      <c r="BI21" s="252"/>
      <c r="BJ21" s="252"/>
      <c r="BK21" s="252"/>
      <c r="BL21" s="252"/>
      <c r="BM21" s="252"/>
      <c r="BN21" s="252"/>
      <c r="BO21" s="252"/>
      <c r="BP21" s="252"/>
      <c r="BQ21" s="261">
        <v>15</v>
      </c>
      <c r="BR21" s="262"/>
      <c r="BS21" s="853"/>
      <c r="BT21" s="854"/>
      <c r="BU21" s="854"/>
      <c r="BV21" s="854"/>
      <c r="BW21" s="854"/>
      <c r="BX21" s="854"/>
      <c r="BY21" s="854"/>
      <c r="BZ21" s="854"/>
      <c r="CA21" s="854"/>
      <c r="CB21" s="854"/>
      <c r="CC21" s="854"/>
      <c r="CD21" s="854"/>
      <c r="CE21" s="854"/>
      <c r="CF21" s="854"/>
      <c r="CG21" s="855"/>
      <c r="CH21" s="866"/>
      <c r="CI21" s="867"/>
      <c r="CJ21" s="867"/>
      <c r="CK21" s="867"/>
      <c r="CL21" s="868"/>
      <c r="CM21" s="866"/>
      <c r="CN21" s="867"/>
      <c r="CO21" s="867"/>
      <c r="CP21" s="867"/>
      <c r="CQ21" s="868"/>
      <c r="CR21" s="866"/>
      <c r="CS21" s="867"/>
      <c r="CT21" s="867"/>
      <c r="CU21" s="867"/>
      <c r="CV21" s="868"/>
      <c r="CW21" s="866"/>
      <c r="CX21" s="867"/>
      <c r="CY21" s="867"/>
      <c r="CZ21" s="867"/>
      <c r="DA21" s="868"/>
      <c r="DB21" s="866"/>
      <c r="DC21" s="867"/>
      <c r="DD21" s="867"/>
      <c r="DE21" s="867"/>
      <c r="DF21" s="868"/>
      <c r="DG21" s="866"/>
      <c r="DH21" s="867"/>
      <c r="DI21" s="867"/>
      <c r="DJ21" s="867"/>
      <c r="DK21" s="868"/>
      <c r="DL21" s="866"/>
      <c r="DM21" s="867"/>
      <c r="DN21" s="867"/>
      <c r="DO21" s="867"/>
      <c r="DP21" s="868"/>
      <c r="DQ21" s="866"/>
      <c r="DR21" s="867"/>
      <c r="DS21" s="867"/>
      <c r="DT21" s="867"/>
      <c r="DU21" s="868"/>
      <c r="DV21" s="869"/>
      <c r="DW21" s="870"/>
      <c r="DX21" s="870"/>
      <c r="DY21" s="870"/>
      <c r="DZ21" s="871"/>
      <c r="EA21" s="253"/>
    </row>
    <row r="22" spans="1:131" s="254" customFormat="1" ht="26.25" customHeight="1" x14ac:dyDescent="0.15">
      <c r="A22" s="260">
        <v>16</v>
      </c>
      <c r="B22" s="840"/>
      <c r="C22" s="841"/>
      <c r="D22" s="841"/>
      <c r="E22" s="841"/>
      <c r="F22" s="841"/>
      <c r="G22" s="841"/>
      <c r="H22" s="841"/>
      <c r="I22" s="841"/>
      <c r="J22" s="841"/>
      <c r="K22" s="841"/>
      <c r="L22" s="841"/>
      <c r="M22" s="841"/>
      <c r="N22" s="841"/>
      <c r="O22" s="841"/>
      <c r="P22" s="842"/>
      <c r="Q22" s="872"/>
      <c r="R22" s="873"/>
      <c r="S22" s="873"/>
      <c r="T22" s="873"/>
      <c r="U22" s="873"/>
      <c r="V22" s="873"/>
      <c r="W22" s="873"/>
      <c r="X22" s="873"/>
      <c r="Y22" s="873"/>
      <c r="Z22" s="873"/>
      <c r="AA22" s="873"/>
      <c r="AB22" s="873"/>
      <c r="AC22" s="873"/>
      <c r="AD22" s="873"/>
      <c r="AE22" s="874"/>
      <c r="AF22" s="846"/>
      <c r="AG22" s="847"/>
      <c r="AH22" s="847"/>
      <c r="AI22" s="847"/>
      <c r="AJ22" s="848"/>
      <c r="AK22" s="887"/>
      <c r="AL22" s="888"/>
      <c r="AM22" s="888"/>
      <c r="AN22" s="888"/>
      <c r="AO22" s="888"/>
      <c r="AP22" s="888"/>
      <c r="AQ22" s="888"/>
      <c r="AR22" s="888"/>
      <c r="AS22" s="888"/>
      <c r="AT22" s="888"/>
      <c r="AU22" s="889"/>
      <c r="AV22" s="889"/>
      <c r="AW22" s="889"/>
      <c r="AX22" s="889"/>
      <c r="AY22" s="890"/>
      <c r="AZ22" s="891" t="s">
        <v>389</v>
      </c>
      <c r="BA22" s="891"/>
      <c r="BB22" s="891"/>
      <c r="BC22" s="891"/>
      <c r="BD22" s="892"/>
      <c r="BE22" s="252"/>
      <c r="BF22" s="252"/>
      <c r="BG22" s="252"/>
      <c r="BH22" s="252"/>
      <c r="BI22" s="252"/>
      <c r="BJ22" s="252"/>
      <c r="BK22" s="252"/>
      <c r="BL22" s="252"/>
      <c r="BM22" s="252"/>
      <c r="BN22" s="252"/>
      <c r="BO22" s="252"/>
      <c r="BP22" s="252"/>
      <c r="BQ22" s="261">
        <v>16</v>
      </c>
      <c r="BR22" s="262"/>
      <c r="BS22" s="853"/>
      <c r="BT22" s="854"/>
      <c r="BU22" s="854"/>
      <c r="BV22" s="854"/>
      <c r="BW22" s="854"/>
      <c r="BX22" s="854"/>
      <c r="BY22" s="854"/>
      <c r="BZ22" s="854"/>
      <c r="CA22" s="854"/>
      <c r="CB22" s="854"/>
      <c r="CC22" s="854"/>
      <c r="CD22" s="854"/>
      <c r="CE22" s="854"/>
      <c r="CF22" s="854"/>
      <c r="CG22" s="855"/>
      <c r="CH22" s="866"/>
      <c r="CI22" s="867"/>
      <c r="CJ22" s="867"/>
      <c r="CK22" s="867"/>
      <c r="CL22" s="868"/>
      <c r="CM22" s="866"/>
      <c r="CN22" s="867"/>
      <c r="CO22" s="867"/>
      <c r="CP22" s="867"/>
      <c r="CQ22" s="868"/>
      <c r="CR22" s="866"/>
      <c r="CS22" s="867"/>
      <c r="CT22" s="867"/>
      <c r="CU22" s="867"/>
      <c r="CV22" s="868"/>
      <c r="CW22" s="866"/>
      <c r="CX22" s="867"/>
      <c r="CY22" s="867"/>
      <c r="CZ22" s="867"/>
      <c r="DA22" s="868"/>
      <c r="DB22" s="866"/>
      <c r="DC22" s="867"/>
      <c r="DD22" s="867"/>
      <c r="DE22" s="867"/>
      <c r="DF22" s="868"/>
      <c r="DG22" s="866"/>
      <c r="DH22" s="867"/>
      <c r="DI22" s="867"/>
      <c r="DJ22" s="867"/>
      <c r="DK22" s="868"/>
      <c r="DL22" s="866"/>
      <c r="DM22" s="867"/>
      <c r="DN22" s="867"/>
      <c r="DO22" s="867"/>
      <c r="DP22" s="868"/>
      <c r="DQ22" s="866"/>
      <c r="DR22" s="867"/>
      <c r="DS22" s="867"/>
      <c r="DT22" s="867"/>
      <c r="DU22" s="868"/>
      <c r="DV22" s="869"/>
      <c r="DW22" s="870"/>
      <c r="DX22" s="870"/>
      <c r="DY22" s="870"/>
      <c r="DZ22" s="871"/>
      <c r="EA22" s="253"/>
    </row>
    <row r="23" spans="1:131" s="254" customFormat="1" ht="26.25" customHeight="1" thickBot="1" x14ac:dyDescent="0.2">
      <c r="A23" s="263" t="s">
        <v>390</v>
      </c>
      <c r="B23" s="875" t="s">
        <v>391</v>
      </c>
      <c r="C23" s="876"/>
      <c r="D23" s="876"/>
      <c r="E23" s="876"/>
      <c r="F23" s="876"/>
      <c r="G23" s="876"/>
      <c r="H23" s="876"/>
      <c r="I23" s="876"/>
      <c r="J23" s="876"/>
      <c r="K23" s="876"/>
      <c r="L23" s="876"/>
      <c r="M23" s="876"/>
      <c r="N23" s="876"/>
      <c r="O23" s="876"/>
      <c r="P23" s="877"/>
      <c r="Q23" s="878"/>
      <c r="R23" s="879"/>
      <c r="S23" s="879"/>
      <c r="T23" s="879"/>
      <c r="U23" s="879"/>
      <c r="V23" s="879"/>
      <c r="W23" s="879"/>
      <c r="X23" s="879"/>
      <c r="Y23" s="879"/>
      <c r="Z23" s="879"/>
      <c r="AA23" s="879"/>
      <c r="AB23" s="879"/>
      <c r="AC23" s="879"/>
      <c r="AD23" s="879"/>
      <c r="AE23" s="880"/>
      <c r="AF23" s="881">
        <v>87</v>
      </c>
      <c r="AG23" s="879"/>
      <c r="AH23" s="879"/>
      <c r="AI23" s="879"/>
      <c r="AJ23" s="882"/>
      <c r="AK23" s="883"/>
      <c r="AL23" s="884"/>
      <c r="AM23" s="884"/>
      <c r="AN23" s="884"/>
      <c r="AO23" s="884"/>
      <c r="AP23" s="879"/>
      <c r="AQ23" s="879"/>
      <c r="AR23" s="879"/>
      <c r="AS23" s="879"/>
      <c r="AT23" s="879"/>
      <c r="AU23" s="885"/>
      <c r="AV23" s="885"/>
      <c r="AW23" s="885"/>
      <c r="AX23" s="885"/>
      <c r="AY23" s="886"/>
      <c r="AZ23" s="894" t="s">
        <v>392</v>
      </c>
      <c r="BA23" s="895"/>
      <c r="BB23" s="895"/>
      <c r="BC23" s="895"/>
      <c r="BD23" s="896"/>
      <c r="BE23" s="252"/>
      <c r="BF23" s="252"/>
      <c r="BG23" s="252"/>
      <c r="BH23" s="252"/>
      <c r="BI23" s="252"/>
      <c r="BJ23" s="252"/>
      <c r="BK23" s="252"/>
      <c r="BL23" s="252"/>
      <c r="BM23" s="252"/>
      <c r="BN23" s="252"/>
      <c r="BO23" s="252"/>
      <c r="BP23" s="252"/>
      <c r="BQ23" s="261">
        <v>17</v>
      </c>
      <c r="BR23" s="262"/>
      <c r="BS23" s="853"/>
      <c r="BT23" s="854"/>
      <c r="BU23" s="854"/>
      <c r="BV23" s="854"/>
      <c r="BW23" s="854"/>
      <c r="BX23" s="854"/>
      <c r="BY23" s="854"/>
      <c r="BZ23" s="854"/>
      <c r="CA23" s="854"/>
      <c r="CB23" s="854"/>
      <c r="CC23" s="854"/>
      <c r="CD23" s="854"/>
      <c r="CE23" s="854"/>
      <c r="CF23" s="854"/>
      <c r="CG23" s="855"/>
      <c r="CH23" s="866"/>
      <c r="CI23" s="867"/>
      <c r="CJ23" s="867"/>
      <c r="CK23" s="867"/>
      <c r="CL23" s="868"/>
      <c r="CM23" s="866"/>
      <c r="CN23" s="867"/>
      <c r="CO23" s="867"/>
      <c r="CP23" s="867"/>
      <c r="CQ23" s="868"/>
      <c r="CR23" s="866"/>
      <c r="CS23" s="867"/>
      <c r="CT23" s="867"/>
      <c r="CU23" s="867"/>
      <c r="CV23" s="868"/>
      <c r="CW23" s="866"/>
      <c r="CX23" s="867"/>
      <c r="CY23" s="867"/>
      <c r="CZ23" s="867"/>
      <c r="DA23" s="868"/>
      <c r="DB23" s="866"/>
      <c r="DC23" s="867"/>
      <c r="DD23" s="867"/>
      <c r="DE23" s="867"/>
      <c r="DF23" s="868"/>
      <c r="DG23" s="866"/>
      <c r="DH23" s="867"/>
      <c r="DI23" s="867"/>
      <c r="DJ23" s="867"/>
      <c r="DK23" s="868"/>
      <c r="DL23" s="866"/>
      <c r="DM23" s="867"/>
      <c r="DN23" s="867"/>
      <c r="DO23" s="867"/>
      <c r="DP23" s="868"/>
      <c r="DQ23" s="866"/>
      <c r="DR23" s="867"/>
      <c r="DS23" s="867"/>
      <c r="DT23" s="867"/>
      <c r="DU23" s="868"/>
      <c r="DV23" s="869"/>
      <c r="DW23" s="870"/>
      <c r="DX23" s="870"/>
      <c r="DY23" s="870"/>
      <c r="DZ23" s="871"/>
      <c r="EA23" s="253"/>
    </row>
    <row r="24" spans="1:131" s="254" customFormat="1" ht="26.25" customHeight="1" x14ac:dyDescent="0.15">
      <c r="A24" s="893" t="s">
        <v>393</v>
      </c>
      <c r="B24" s="893"/>
      <c r="C24" s="893"/>
      <c r="D24" s="893"/>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3"/>
      <c r="AX24" s="893"/>
      <c r="AY24" s="893"/>
      <c r="AZ24" s="251"/>
      <c r="BA24" s="251"/>
      <c r="BB24" s="251"/>
      <c r="BC24" s="251"/>
      <c r="BD24" s="251"/>
      <c r="BE24" s="252"/>
      <c r="BF24" s="252"/>
      <c r="BG24" s="252"/>
      <c r="BH24" s="252"/>
      <c r="BI24" s="252"/>
      <c r="BJ24" s="252"/>
      <c r="BK24" s="252"/>
      <c r="BL24" s="252"/>
      <c r="BM24" s="252"/>
      <c r="BN24" s="252"/>
      <c r="BO24" s="252"/>
      <c r="BP24" s="252"/>
      <c r="BQ24" s="261">
        <v>18</v>
      </c>
      <c r="BR24" s="262"/>
      <c r="BS24" s="853"/>
      <c r="BT24" s="854"/>
      <c r="BU24" s="854"/>
      <c r="BV24" s="854"/>
      <c r="BW24" s="854"/>
      <c r="BX24" s="854"/>
      <c r="BY24" s="854"/>
      <c r="BZ24" s="854"/>
      <c r="CA24" s="854"/>
      <c r="CB24" s="854"/>
      <c r="CC24" s="854"/>
      <c r="CD24" s="854"/>
      <c r="CE24" s="854"/>
      <c r="CF24" s="854"/>
      <c r="CG24" s="855"/>
      <c r="CH24" s="866"/>
      <c r="CI24" s="867"/>
      <c r="CJ24" s="867"/>
      <c r="CK24" s="867"/>
      <c r="CL24" s="868"/>
      <c r="CM24" s="866"/>
      <c r="CN24" s="867"/>
      <c r="CO24" s="867"/>
      <c r="CP24" s="867"/>
      <c r="CQ24" s="868"/>
      <c r="CR24" s="866"/>
      <c r="CS24" s="867"/>
      <c r="CT24" s="867"/>
      <c r="CU24" s="867"/>
      <c r="CV24" s="868"/>
      <c r="CW24" s="866"/>
      <c r="CX24" s="867"/>
      <c r="CY24" s="867"/>
      <c r="CZ24" s="867"/>
      <c r="DA24" s="868"/>
      <c r="DB24" s="866"/>
      <c r="DC24" s="867"/>
      <c r="DD24" s="867"/>
      <c r="DE24" s="867"/>
      <c r="DF24" s="868"/>
      <c r="DG24" s="866"/>
      <c r="DH24" s="867"/>
      <c r="DI24" s="867"/>
      <c r="DJ24" s="867"/>
      <c r="DK24" s="868"/>
      <c r="DL24" s="866"/>
      <c r="DM24" s="867"/>
      <c r="DN24" s="867"/>
      <c r="DO24" s="867"/>
      <c r="DP24" s="868"/>
      <c r="DQ24" s="866"/>
      <c r="DR24" s="867"/>
      <c r="DS24" s="867"/>
      <c r="DT24" s="867"/>
      <c r="DU24" s="868"/>
      <c r="DV24" s="869"/>
      <c r="DW24" s="870"/>
      <c r="DX24" s="870"/>
      <c r="DY24" s="870"/>
      <c r="DZ24" s="871"/>
      <c r="EA24" s="253"/>
    </row>
    <row r="25" spans="1:131" s="246" customFormat="1" ht="26.25" customHeight="1" thickBot="1" x14ac:dyDescent="0.2">
      <c r="A25" s="834" t="s">
        <v>394</v>
      </c>
      <c r="B25" s="834"/>
      <c r="C25" s="834"/>
      <c r="D25" s="834"/>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c r="AI25" s="834"/>
      <c r="AJ25" s="834"/>
      <c r="AK25" s="834"/>
      <c r="AL25" s="834"/>
      <c r="AM25" s="834"/>
      <c r="AN25" s="834"/>
      <c r="AO25" s="834"/>
      <c r="AP25" s="834"/>
      <c r="AQ25" s="834"/>
      <c r="AR25" s="834"/>
      <c r="AS25" s="834"/>
      <c r="AT25" s="834"/>
      <c r="AU25" s="834"/>
      <c r="AV25" s="834"/>
      <c r="AW25" s="834"/>
      <c r="AX25" s="834"/>
      <c r="AY25" s="834"/>
      <c r="AZ25" s="834"/>
      <c r="BA25" s="834"/>
      <c r="BB25" s="834"/>
      <c r="BC25" s="834"/>
      <c r="BD25" s="834"/>
      <c r="BE25" s="834"/>
      <c r="BF25" s="834"/>
      <c r="BG25" s="834"/>
      <c r="BH25" s="834"/>
      <c r="BI25" s="834"/>
      <c r="BJ25" s="251"/>
      <c r="BK25" s="251"/>
      <c r="BL25" s="251"/>
      <c r="BM25" s="251"/>
      <c r="BN25" s="251"/>
      <c r="BO25" s="264"/>
      <c r="BP25" s="264"/>
      <c r="BQ25" s="261">
        <v>19</v>
      </c>
      <c r="BR25" s="262"/>
      <c r="BS25" s="853"/>
      <c r="BT25" s="854"/>
      <c r="BU25" s="854"/>
      <c r="BV25" s="854"/>
      <c r="BW25" s="854"/>
      <c r="BX25" s="854"/>
      <c r="BY25" s="854"/>
      <c r="BZ25" s="854"/>
      <c r="CA25" s="854"/>
      <c r="CB25" s="854"/>
      <c r="CC25" s="854"/>
      <c r="CD25" s="854"/>
      <c r="CE25" s="854"/>
      <c r="CF25" s="854"/>
      <c r="CG25" s="855"/>
      <c r="CH25" s="866"/>
      <c r="CI25" s="867"/>
      <c r="CJ25" s="867"/>
      <c r="CK25" s="867"/>
      <c r="CL25" s="868"/>
      <c r="CM25" s="866"/>
      <c r="CN25" s="867"/>
      <c r="CO25" s="867"/>
      <c r="CP25" s="867"/>
      <c r="CQ25" s="868"/>
      <c r="CR25" s="866"/>
      <c r="CS25" s="867"/>
      <c r="CT25" s="867"/>
      <c r="CU25" s="867"/>
      <c r="CV25" s="868"/>
      <c r="CW25" s="866"/>
      <c r="CX25" s="867"/>
      <c r="CY25" s="867"/>
      <c r="CZ25" s="867"/>
      <c r="DA25" s="868"/>
      <c r="DB25" s="866"/>
      <c r="DC25" s="867"/>
      <c r="DD25" s="867"/>
      <c r="DE25" s="867"/>
      <c r="DF25" s="868"/>
      <c r="DG25" s="866"/>
      <c r="DH25" s="867"/>
      <c r="DI25" s="867"/>
      <c r="DJ25" s="867"/>
      <c r="DK25" s="868"/>
      <c r="DL25" s="866"/>
      <c r="DM25" s="867"/>
      <c r="DN25" s="867"/>
      <c r="DO25" s="867"/>
      <c r="DP25" s="868"/>
      <c r="DQ25" s="866"/>
      <c r="DR25" s="867"/>
      <c r="DS25" s="867"/>
      <c r="DT25" s="867"/>
      <c r="DU25" s="868"/>
      <c r="DV25" s="869"/>
      <c r="DW25" s="870"/>
      <c r="DX25" s="870"/>
      <c r="DY25" s="870"/>
      <c r="DZ25" s="871"/>
      <c r="EA25" s="245"/>
    </row>
    <row r="26" spans="1:131" s="246" customFormat="1" ht="26.25" customHeight="1" x14ac:dyDescent="0.15">
      <c r="A26" s="825" t="s">
        <v>371</v>
      </c>
      <c r="B26" s="826"/>
      <c r="C26" s="826"/>
      <c r="D26" s="826"/>
      <c r="E26" s="826"/>
      <c r="F26" s="826"/>
      <c r="G26" s="826"/>
      <c r="H26" s="826"/>
      <c r="I26" s="826"/>
      <c r="J26" s="826"/>
      <c r="K26" s="826"/>
      <c r="L26" s="826"/>
      <c r="M26" s="826"/>
      <c r="N26" s="826"/>
      <c r="O26" s="826"/>
      <c r="P26" s="827"/>
      <c r="Q26" s="802" t="s">
        <v>395</v>
      </c>
      <c r="R26" s="803"/>
      <c r="S26" s="803"/>
      <c r="T26" s="803"/>
      <c r="U26" s="804"/>
      <c r="V26" s="802" t="s">
        <v>396</v>
      </c>
      <c r="W26" s="803"/>
      <c r="X26" s="803"/>
      <c r="Y26" s="803"/>
      <c r="Z26" s="804"/>
      <c r="AA26" s="802" t="s">
        <v>397</v>
      </c>
      <c r="AB26" s="803"/>
      <c r="AC26" s="803"/>
      <c r="AD26" s="803"/>
      <c r="AE26" s="803"/>
      <c r="AF26" s="897" t="s">
        <v>398</v>
      </c>
      <c r="AG26" s="898"/>
      <c r="AH26" s="898"/>
      <c r="AI26" s="898"/>
      <c r="AJ26" s="899"/>
      <c r="AK26" s="803" t="s">
        <v>399</v>
      </c>
      <c r="AL26" s="803"/>
      <c r="AM26" s="803"/>
      <c r="AN26" s="803"/>
      <c r="AO26" s="804"/>
      <c r="AP26" s="802" t="s">
        <v>400</v>
      </c>
      <c r="AQ26" s="803"/>
      <c r="AR26" s="803"/>
      <c r="AS26" s="803"/>
      <c r="AT26" s="804"/>
      <c r="AU26" s="802" t="s">
        <v>401</v>
      </c>
      <c r="AV26" s="803"/>
      <c r="AW26" s="803"/>
      <c r="AX26" s="803"/>
      <c r="AY26" s="804"/>
      <c r="AZ26" s="802" t="s">
        <v>402</v>
      </c>
      <c r="BA26" s="803"/>
      <c r="BB26" s="803"/>
      <c r="BC26" s="803"/>
      <c r="BD26" s="804"/>
      <c r="BE26" s="802" t="s">
        <v>378</v>
      </c>
      <c r="BF26" s="803"/>
      <c r="BG26" s="803"/>
      <c r="BH26" s="803"/>
      <c r="BI26" s="814"/>
      <c r="BJ26" s="251"/>
      <c r="BK26" s="251"/>
      <c r="BL26" s="251"/>
      <c r="BM26" s="251"/>
      <c r="BN26" s="251"/>
      <c r="BO26" s="264"/>
      <c r="BP26" s="264"/>
      <c r="BQ26" s="261">
        <v>20</v>
      </c>
      <c r="BR26" s="262"/>
      <c r="BS26" s="853"/>
      <c r="BT26" s="854"/>
      <c r="BU26" s="854"/>
      <c r="BV26" s="854"/>
      <c r="BW26" s="854"/>
      <c r="BX26" s="854"/>
      <c r="BY26" s="854"/>
      <c r="BZ26" s="854"/>
      <c r="CA26" s="854"/>
      <c r="CB26" s="854"/>
      <c r="CC26" s="854"/>
      <c r="CD26" s="854"/>
      <c r="CE26" s="854"/>
      <c r="CF26" s="854"/>
      <c r="CG26" s="855"/>
      <c r="CH26" s="866"/>
      <c r="CI26" s="867"/>
      <c r="CJ26" s="867"/>
      <c r="CK26" s="867"/>
      <c r="CL26" s="868"/>
      <c r="CM26" s="866"/>
      <c r="CN26" s="867"/>
      <c r="CO26" s="867"/>
      <c r="CP26" s="867"/>
      <c r="CQ26" s="868"/>
      <c r="CR26" s="866"/>
      <c r="CS26" s="867"/>
      <c r="CT26" s="867"/>
      <c r="CU26" s="867"/>
      <c r="CV26" s="868"/>
      <c r="CW26" s="866"/>
      <c r="CX26" s="867"/>
      <c r="CY26" s="867"/>
      <c r="CZ26" s="867"/>
      <c r="DA26" s="868"/>
      <c r="DB26" s="866"/>
      <c r="DC26" s="867"/>
      <c r="DD26" s="867"/>
      <c r="DE26" s="867"/>
      <c r="DF26" s="868"/>
      <c r="DG26" s="866"/>
      <c r="DH26" s="867"/>
      <c r="DI26" s="867"/>
      <c r="DJ26" s="867"/>
      <c r="DK26" s="868"/>
      <c r="DL26" s="866"/>
      <c r="DM26" s="867"/>
      <c r="DN26" s="867"/>
      <c r="DO26" s="867"/>
      <c r="DP26" s="868"/>
      <c r="DQ26" s="866"/>
      <c r="DR26" s="867"/>
      <c r="DS26" s="867"/>
      <c r="DT26" s="867"/>
      <c r="DU26" s="868"/>
      <c r="DV26" s="869"/>
      <c r="DW26" s="870"/>
      <c r="DX26" s="870"/>
      <c r="DY26" s="870"/>
      <c r="DZ26" s="871"/>
      <c r="EA26" s="245"/>
    </row>
    <row r="27" spans="1:131" s="246" customFormat="1" ht="26.25" customHeight="1" thickBot="1" x14ac:dyDescent="0.2">
      <c r="A27" s="828"/>
      <c r="B27" s="829"/>
      <c r="C27" s="829"/>
      <c r="D27" s="829"/>
      <c r="E27" s="829"/>
      <c r="F27" s="829"/>
      <c r="G27" s="829"/>
      <c r="H27" s="829"/>
      <c r="I27" s="829"/>
      <c r="J27" s="829"/>
      <c r="K27" s="829"/>
      <c r="L27" s="829"/>
      <c r="M27" s="829"/>
      <c r="N27" s="829"/>
      <c r="O27" s="829"/>
      <c r="P27" s="830"/>
      <c r="Q27" s="805"/>
      <c r="R27" s="806"/>
      <c r="S27" s="806"/>
      <c r="T27" s="806"/>
      <c r="U27" s="807"/>
      <c r="V27" s="805"/>
      <c r="W27" s="806"/>
      <c r="X27" s="806"/>
      <c r="Y27" s="806"/>
      <c r="Z27" s="807"/>
      <c r="AA27" s="805"/>
      <c r="AB27" s="806"/>
      <c r="AC27" s="806"/>
      <c r="AD27" s="806"/>
      <c r="AE27" s="806"/>
      <c r="AF27" s="900"/>
      <c r="AG27" s="901"/>
      <c r="AH27" s="901"/>
      <c r="AI27" s="901"/>
      <c r="AJ27" s="902"/>
      <c r="AK27" s="806"/>
      <c r="AL27" s="806"/>
      <c r="AM27" s="806"/>
      <c r="AN27" s="806"/>
      <c r="AO27" s="807"/>
      <c r="AP27" s="805"/>
      <c r="AQ27" s="806"/>
      <c r="AR27" s="806"/>
      <c r="AS27" s="806"/>
      <c r="AT27" s="807"/>
      <c r="AU27" s="805"/>
      <c r="AV27" s="806"/>
      <c r="AW27" s="806"/>
      <c r="AX27" s="806"/>
      <c r="AY27" s="807"/>
      <c r="AZ27" s="805"/>
      <c r="BA27" s="806"/>
      <c r="BB27" s="806"/>
      <c r="BC27" s="806"/>
      <c r="BD27" s="807"/>
      <c r="BE27" s="805"/>
      <c r="BF27" s="806"/>
      <c r="BG27" s="806"/>
      <c r="BH27" s="806"/>
      <c r="BI27" s="815"/>
      <c r="BJ27" s="251"/>
      <c r="BK27" s="251"/>
      <c r="BL27" s="251"/>
      <c r="BM27" s="251"/>
      <c r="BN27" s="251"/>
      <c r="BO27" s="264"/>
      <c r="BP27" s="264"/>
      <c r="BQ27" s="261">
        <v>21</v>
      </c>
      <c r="BR27" s="262"/>
      <c r="BS27" s="853"/>
      <c r="BT27" s="854"/>
      <c r="BU27" s="854"/>
      <c r="BV27" s="854"/>
      <c r="BW27" s="854"/>
      <c r="BX27" s="854"/>
      <c r="BY27" s="854"/>
      <c r="BZ27" s="854"/>
      <c r="CA27" s="854"/>
      <c r="CB27" s="854"/>
      <c r="CC27" s="854"/>
      <c r="CD27" s="854"/>
      <c r="CE27" s="854"/>
      <c r="CF27" s="854"/>
      <c r="CG27" s="855"/>
      <c r="CH27" s="866"/>
      <c r="CI27" s="867"/>
      <c r="CJ27" s="867"/>
      <c r="CK27" s="867"/>
      <c r="CL27" s="868"/>
      <c r="CM27" s="866"/>
      <c r="CN27" s="867"/>
      <c r="CO27" s="867"/>
      <c r="CP27" s="867"/>
      <c r="CQ27" s="868"/>
      <c r="CR27" s="866"/>
      <c r="CS27" s="867"/>
      <c r="CT27" s="867"/>
      <c r="CU27" s="867"/>
      <c r="CV27" s="868"/>
      <c r="CW27" s="866"/>
      <c r="CX27" s="867"/>
      <c r="CY27" s="867"/>
      <c r="CZ27" s="867"/>
      <c r="DA27" s="868"/>
      <c r="DB27" s="866"/>
      <c r="DC27" s="867"/>
      <c r="DD27" s="867"/>
      <c r="DE27" s="867"/>
      <c r="DF27" s="868"/>
      <c r="DG27" s="866"/>
      <c r="DH27" s="867"/>
      <c r="DI27" s="867"/>
      <c r="DJ27" s="867"/>
      <c r="DK27" s="868"/>
      <c r="DL27" s="866"/>
      <c r="DM27" s="867"/>
      <c r="DN27" s="867"/>
      <c r="DO27" s="867"/>
      <c r="DP27" s="868"/>
      <c r="DQ27" s="866"/>
      <c r="DR27" s="867"/>
      <c r="DS27" s="867"/>
      <c r="DT27" s="867"/>
      <c r="DU27" s="868"/>
      <c r="DV27" s="869"/>
      <c r="DW27" s="870"/>
      <c r="DX27" s="870"/>
      <c r="DY27" s="870"/>
      <c r="DZ27" s="871"/>
      <c r="EA27" s="245"/>
    </row>
    <row r="28" spans="1:131" s="246" customFormat="1" ht="26.25" customHeight="1" thickTop="1" x14ac:dyDescent="0.15">
      <c r="A28" s="265">
        <v>1</v>
      </c>
      <c r="B28" s="816" t="s">
        <v>403</v>
      </c>
      <c r="C28" s="817"/>
      <c r="D28" s="817"/>
      <c r="E28" s="817"/>
      <c r="F28" s="817"/>
      <c r="G28" s="817"/>
      <c r="H28" s="817"/>
      <c r="I28" s="817"/>
      <c r="J28" s="817"/>
      <c r="K28" s="817"/>
      <c r="L28" s="817"/>
      <c r="M28" s="817"/>
      <c r="N28" s="817"/>
      <c r="O28" s="817"/>
      <c r="P28" s="818"/>
      <c r="Q28" s="911">
        <v>127</v>
      </c>
      <c r="R28" s="912"/>
      <c r="S28" s="912"/>
      <c r="T28" s="912"/>
      <c r="U28" s="912"/>
      <c r="V28" s="912">
        <v>122</v>
      </c>
      <c r="W28" s="912"/>
      <c r="X28" s="912"/>
      <c r="Y28" s="912"/>
      <c r="Z28" s="912"/>
      <c r="AA28" s="912">
        <v>4</v>
      </c>
      <c r="AB28" s="912"/>
      <c r="AC28" s="912"/>
      <c r="AD28" s="912"/>
      <c r="AE28" s="913"/>
      <c r="AF28" s="914">
        <v>4</v>
      </c>
      <c r="AG28" s="912"/>
      <c r="AH28" s="912"/>
      <c r="AI28" s="912"/>
      <c r="AJ28" s="915"/>
      <c r="AK28" s="916">
        <v>10</v>
      </c>
      <c r="AL28" s="917"/>
      <c r="AM28" s="917"/>
      <c r="AN28" s="917"/>
      <c r="AO28" s="917"/>
      <c r="AP28" s="903" t="s">
        <v>593</v>
      </c>
      <c r="AQ28" s="904"/>
      <c r="AR28" s="904"/>
      <c r="AS28" s="904"/>
      <c r="AT28" s="905"/>
      <c r="AU28" s="903" t="s">
        <v>593</v>
      </c>
      <c r="AV28" s="904"/>
      <c r="AW28" s="904"/>
      <c r="AX28" s="904"/>
      <c r="AY28" s="905"/>
      <c r="AZ28" s="906" t="s">
        <v>593</v>
      </c>
      <c r="BA28" s="907"/>
      <c r="BB28" s="907"/>
      <c r="BC28" s="907"/>
      <c r="BD28" s="908"/>
      <c r="BE28" s="909"/>
      <c r="BF28" s="909"/>
      <c r="BG28" s="909"/>
      <c r="BH28" s="909"/>
      <c r="BI28" s="910"/>
      <c r="BJ28" s="251"/>
      <c r="BK28" s="251"/>
      <c r="BL28" s="251"/>
      <c r="BM28" s="251"/>
      <c r="BN28" s="251"/>
      <c r="BO28" s="264"/>
      <c r="BP28" s="264"/>
      <c r="BQ28" s="261">
        <v>22</v>
      </c>
      <c r="BR28" s="262"/>
      <c r="BS28" s="853"/>
      <c r="BT28" s="854"/>
      <c r="BU28" s="854"/>
      <c r="BV28" s="854"/>
      <c r="BW28" s="854"/>
      <c r="BX28" s="854"/>
      <c r="BY28" s="854"/>
      <c r="BZ28" s="854"/>
      <c r="CA28" s="854"/>
      <c r="CB28" s="854"/>
      <c r="CC28" s="854"/>
      <c r="CD28" s="854"/>
      <c r="CE28" s="854"/>
      <c r="CF28" s="854"/>
      <c r="CG28" s="855"/>
      <c r="CH28" s="866"/>
      <c r="CI28" s="867"/>
      <c r="CJ28" s="867"/>
      <c r="CK28" s="867"/>
      <c r="CL28" s="868"/>
      <c r="CM28" s="866"/>
      <c r="CN28" s="867"/>
      <c r="CO28" s="867"/>
      <c r="CP28" s="867"/>
      <c r="CQ28" s="868"/>
      <c r="CR28" s="866"/>
      <c r="CS28" s="867"/>
      <c r="CT28" s="867"/>
      <c r="CU28" s="867"/>
      <c r="CV28" s="868"/>
      <c r="CW28" s="866"/>
      <c r="CX28" s="867"/>
      <c r="CY28" s="867"/>
      <c r="CZ28" s="867"/>
      <c r="DA28" s="868"/>
      <c r="DB28" s="866"/>
      <c r="DC28" s="867"/>
      <c r="DD28" s="867"/>
      <c r="DE28" s="867"/>
      <c r="DF28" s="868"/>
      <c r="DG28" s="866"/>
      <c r="DH28" s="867"/>
      <c r="DI28" s="867"/>
      <c r="DJ28" s="867"/>
      <c r="DK28" s="868"/>
      <c r="DL28" s="866"/>
      <c r="DM28" s="867"/>
      <c r="DN28" s="867"/>
      <c r="DO28" s="867"/>
      <c r="DP28" s="868"/>
      <c r="DQ28" s="866"/>
      <c r="DR28" s="867"/>
      <c r="DS28" s="867"/>
      <c r="DT28" s="867"/>
      <c r="DU28" s="868"/>
      <c r="DV28" s="869"/>
      <c r="DW28" s="870"/>
      <c r="DX28" s="870"/>
      <c r="DY28" s="870"/>
      <c r="DZ28" s="871"/>
      <c r="EA28" s="245"/>
    </row>
    <row r="29" spans="1:131" s="246" customFormat="1" ht="26.25" customHeight="1" x14ac:dyDescent="0.15">
      <c r="A29" s="265">
        <v>2</v>
      </c>
      <c r="B29" s="840" t="s">
        <v>404</v>
      </c>
      <c r="C29" s="841"/>
      <c r="D29" s="841"/>
      <c r="E29" s="841"/>
      <c r="F29" s="841"/>
      <c r="G29" s="841"/>
      <c r="H29" s="841"/>
      <c r="I29" s="841"/>
      <c r="J29" s="841"/>
      <c r="K29" s="841"/>
      <c r="L29" s="841"/>
      <c r="M29" s="841"/>
      <c r="N29" s="841"/>
      <c r="O29" s="841"/>
      <c r="P29" s="842"/>
      <c r="Q29" s="843">
        <v>102</v>
      </c>
      <c r="R29" s="844"/>
      <c r="S29" s="844"/>
      <c r="T29" s="844"/>
      <c r="U29" s="844"/>
      <c r="V29" s="844">
        <v>102</v>
      </c>
      <c r="W29" s="844"/>
      <c r="X29" s="844"/>
      <c r="Y29" s="844"/>
      <c r="Z29" s="844"/>
      <c r="AA29" s="844" t="s">
        <v>593</v>
      </c>
      <c r="AB29" s="844"/>
      <c r="AC29" s="844"/>
      <c r="AD29" s="844"/>
      <c r="AE29" s="845"/>
      <c r="AF29" s="846" t="s">
        <v>128</v>
      </c>
      <c r="AG29" s="847"/>
      <c r="AH29" s="847"/>
      <c r="AI29" s="847"/>
      <c r="AJ29" s="848"/>
      <c r="AK29" s="920">
        <v>34</v>
      </c>
      <c r="AL29" s="921"/>
      <c r="AM29" s="921"/>
      <c r="AN29" s="921"/>
      <c r="AO29" s="921"/>
      <c r="AP29" s="922" t="s">
        <v>593</v>
      </c>
      <c r="AQ29" s="923"/>
      <c r="AR29" s="923"/>
      <c r="AS29" s="923"/>
      <c r="AT29" s="920"/>
      <c r="AU29" s="922" t="s">
        <v>593</v>
      </c>
      <c r="AV29" s="923"/>
      <c r="AW29" s="923"/>
      <c r="AX29" s="923"/>
      <c r="AY29" s="920"/>
      <c r="AZ29" s="922" t="s">
        <v>593</v>
      </c>
      <c r="BA29" s="923"/>
      <c r="BB29" s="923"/>
      <c r="BC29" s="923"/>
      <c r="BD29" s="920"/>
      <c r="BE29" s="918"/>
      <c r="BF29" s="918"/>
      <c r="BG29" s="918"/>
      <c r="BH29" s="918"/>
      <c r="BI29" s="919"/>
      <c r="BJ29" s="251"/>
      <c r="BK29" s="251"/>
      <c r="BL29" s="251"/>
      <c r="BM29" s="251"/>
      <c r="BN29" s="251"/>
      <c r="BO29" s="264"/>
      <c r="BP29" s="264"/>
      <c r="BQ29" s="261">
        <v>23</v>
      </c>
      <c r="BR29" s="262"/>
      <c r="BS29" s="853"/>
      <c r="BT29" s="854"/>
      <c r="BU29" s="854"/>
      <c r="BV29" s="854"/>
      <c r="BW29" s="854"/>
      <c r="BX29" s="854"/>
      <c r="BY29" s="854"/>
      <c r="BZ29" s="854"/>
      <c r="CA29" s="854"/>
      <c r="CB29" s="854"/>
      <c r="CC29" s="854"/>
      <c r="CD29" s="854"/>
      <c r="CE29" s="854"/>
      <c r="CF29" s="854"/>
      <c r="CG29" s="855"/>
      <c r="CH29" s="866"/>
      <c r="CI29" s="867"/>
      <c r="CJ29" s="867"/>
      <c r="CK29" s="867"/>
      <c r="CL29" s="868"/>
      <c r="CM29" s="866"/>
      <c r="CN29" s="867"/>
      <c r="CO29" s="867"/>
      <c r="CP29" s="867"/>
      <c r="CQ29" s="868"/>
      <c r="CR29" s="866"/>
      <c r="CS29" s="867"/>
      <c r="CT29" s="867"/>
      <c r="CU29" s="867"/>
      <c r="CV29" s="868"/>
      <c r="CW29" s="866"/>
      <c r="CX29" s="867"/>
      <c r="CY29" s="867"/>
      <c r="CZ29" s="867"/>
      <c r="DA29" s="868"/>
      <c r="DB29" s="866"/>
      <c r="DC29" s="867"/>
      <c r="DD29" s="867"/>
      <c r="DE29" s="867"/>
      <c r="DF29" s="868"/>
      <c r="DG29" s="866"/>
      <c r="DH29" s="867"/>
      <c r="DI29" s="867"/>
      <c r="DJ29" s="867"/>
      <c r="DK29" s="868"/>
      <c r="DL29" s="866"/>
      <c r="DM29" s="867"/>
      <c r="DN29" s="867"/>
      <c r="DO29" s="867"/>
      <c r="DP29" s="868"/>
      <c r="DQ29" s="866"/>
      <c r="DR29" s="867"/>
      <c r="DS29" s="867"/>
      <c r="DT29" s="867"/>
      <c r="DU29" s="868"/>
      <c r="DV29" s="869"/>
      <c r="DW29" s="870"/>
      <c r="DX29" s="870"/>
      <c r="DY29" s="870"/>
      <c r="DZ29" s="871"/>
      <c r="EA29" s="245"/>
    </row>
    <row r="30" spans="1:131" s="246" customFormat="1" ht="26.25" customHeight="1" x14ac:dyDescent="0.15">
      <c r="A30" s="265">
        <v>3</v>
      </c>
      <c r="B30" s="840" t="s">
        <v>405</v>
      </c>
      <c r="C30" s="841"/>
      <c r="D30" s="841"/>
      <c r="E30" s="841"/>
      <c r="F30" s="841"/>
      <c r="G30" s="841"/>
      <c r="H30" s="841"/>
      <c r="I30" s="841"/>
      <c r="J30" s="841"/>
      <c r="K30" s="841"/>
      <c r="L30" s="841"/>
      <c r="M30" s="841"/>
      <c r="N30" s="841"/>
      <c r="O30" s="841"/>
      <c r="P30" s="842"/>
      <c r="Q30" s="843">
        <v>22</v>
      </c>
      <c r="R30" s="844"/>
      <c r="S30" s="844"/>
      <c r="T30" s="844"/>
      <c r="U30" s="844"/>
      <c r="V30" s="844">
        <v>22</v>
      </c>
      <c r="W30" s="844"/>
      <c r="X30" s="844"/>
      <c r="Y30" s="844"/>
      <c r="Z30" s="844"/>
      <c r="AA30" s="844" t="s">
        <v>593</v>
      </c>
      <c r="AB30" s="844"/>
      <c r="AC30" s="844"/>
      <c r="AD30" s="844"/>
      <c r="AE30" s="845"/>
      <c r="AF30" s="846" t="s">
        <v>406</v>
      </c>
      <c r="AG30" s="847"/>
      <c r="AH30" s="847"/>
      <c r="AI30" s="847"/>
      <c r="AJ30" s="848"/>
      <c r="AK30" s="920">
        <v>11</v>
      </c>
      <c r="AL30" s="921"/>
      <c r="AM30" s="921"/>
      <c r="AN30" s="921"/>
      <c r="AO30" s="921"/>
      <c r="AP30" s="922" t="s">
        <v>593</v>
      </c>
      <c r="AQ30" s="923"/>
      <c r="AR30" s="923"/>
      <c r="AS30" s="923"/>
      <c r="AT30" s="920"/>
      <c r="AU30" s="922" t="s">
        <v>593</v>
      </c>
      <c r="AV30" s="923"/>
      <c r="AW30" s="923"/>
      <c r="AX30" s="923"/>
      <c r="AY30" s="920"/>
      <c r="AZ30" s="922" t="s">
        <v>593</v>
      </c>
      <c r="BA30" s="923"/>
      <c r="BB30" s="923"/>
      <c r="BC30" s="923"/>
      <c r="BD30" s="920"/>
      <c r="BE30" s="918"/>
      <c r="BF30" s="918"/>
      <c r="BG30" s="918"/>
      <c r="BH30" s="918"/>
      <c r="BI30" s="919"/>
      <c r="BJ30" s="251"/>
      <c r="BK30" s="251"/>
      <c r="BL30" s="251"/>
      <c r="BM30" s="251"/>
      <c r="BN30" s="251"/>
      <c r="BO30" s="264"/>
      <c r="BP30" s="264"/>
      <c r="BQ30" s="261">
        <v>24</v>
      </c>
      <c r="BR30" s="262"/>
      <c r="BS30" s="853"/>
      <c r="BT30" s="854"/>
      <c r="BU30" s="854"/>
      <c r="BV30" s="854"/>
      <c r="BW30" s="854"/>
      <c r="BX30" s="854"/>
      <c r="BY30" s="854"/>
      <c r="BZ30" s="854"/>
      <c r="CA30" s="854"/>
      <c r="CB30" s="854"/>
      <c r="CC30" s="854"/>
      <c r="CD30" s="854"/>
      <c r="CE30" s="854"/>
      <c r="CF30" s="854"/>
      <c r="CG30" s="855"/>
      <c r="CH30" s="866"/>
      <c r="CI30" s="867"/>
      <c r="CJ30" s="867"/>
      <c r="CK30" s="867"/>
      <c r="CL30" s="868"/>
      <c r="CM30" s="866"/>
      <c r="CN30" s="867"/>
      <c r="CO30" s="867"/>
      <c r="CP30" s="867"/>
      <c r="CQ30" s="868"/>
      <c r="CR30" s="866"/>
      <c r="CS30" s="867"/>
      <c r="CT30" s="867"/>
      <c r="CU30" s="867"/>
      <c r="CV30" s="868"/>
      <c r="CW30" s="866"/>
      <c r="CX30" s="867"/>
      <c r="CY30" s="867"/>
      <c r="CZ30" s="867"/>
      <c r="DA30" s="868"/>
      <c r="DB30" s="866"/>
      <c r="DC30" s="867"/>
      <c r="DD30" s="867"/>
      <c r="DE30" s="867"/>
      <c r="DF30" s="868"/>
      <c r="DG30" s="866"/>
      <c r="DH30" s="867"/>
      <c r="DI30" s="867"/>
      <c r="DJ30" s="867"/>
      <c r="DK30" s="868"/>
      <c r="DL30" s="866"/>
      <c r="DM30" s="867"/>
      <c r="DN30" s="867"/>
      <c r="DO30" s="867"/>
      <c r="DP30" s="868"/>
      <c r="DQ30" s="866"/>
      <c r="DR30" s="867"/>
      <c r="DS30" s="867"/>
      <c r="DT30" s="867"/>
      <c r="DU30" s="868"/>
      <c r="DV30" s="869"/>
      <c r="DW30" s="870"/>
      <c r="DX30" s="870"/>
      <c r="DY30" s="870"/>
      <c r="DZ30" s="871"/>
      <c r="EA30" s="245"/>
    </row>
    <row r="31" spans="1:131" s="246" customFormat="1" ht="26.25" customHeight="1" x14ac:dyDescent="0.15">
      <c r="A31" s="265">
        <v>4</v>
      </c>
      <c r="B31" s="840" t="s">
        <v>407</v>
      </c>
      <c r="C31" s="841"/>
      <c r="D31" s="841"/>
      <c r="E31" s="841"/>
      <c r="F31" s="841"/>
      <c r="G31" s="841"/>
      <c r="H31" s="841"/>
      <c r="I31" s="841"/>
      <c r="J31" s="841"/>
      <c r="K31" s="841"/>
      <c r="L31" s="841"/>
      <c r="M31" s="841"/>
      <c r="N31" s="841"/>
      <c r="O31" s="841"/>
      <c r="P31" s="842"/>
      <c r="Q31" s="843">
        <v>24</v>
      </c>
      <c r="R31" s="844"/>
      <c r="S31" s="844"/>
      <c r="T31" s="844"/>
      <c r="U31" s="844"/>
      <c r="V31" s="844">
        <v>24</v>
      </c>
      <c r="W31" s="844"/>
      <c r="X31" s="844"/>
      <c r="Y31" s="844"/>
      <c r="Z31" s="844"/>
      <c r="AA31" s="844" t="s">
        <v>593</v>
      </c>
      <c r="AB31" s="844"/>
      <c r="AC31" s="844"/>
      <c r="AD31" s="844"/>
      <c r="AE31" s="845"/>
      <c r="AF31" s="846" t="s">
        <v>128</v>
      </c>
      <c r="AG31" s="847"/>
      <c r="AH31" s="847"/>
      <c r="AI31" s="847"/>
      <c r="AJ31" s="848"/>
      <c r="AK31" s="920">
        <v>15</v>
      </c>
      <c r="AL31" s="921"/>
      <c r="AM31" s="921"/>
      <c r="AN31" s="921"/>
      <c r="AO31" s="921"/>
      <c r="AP31" s="922" t="s">
        <v>593</v>
      </c>
      <c r="AQ31" s="923"/>
      <c r="AR31" s="923"/>
      <c r="AS31" s="923"/>
      <c r="AT31" s="920"/>
      <c r="AU31" s="922" t="s">
        <v>593</v>
      </c>
      <c r="AV31" s="923"/>
      <c r="AW31" s="923"/>
      <c r="AX31" s="923"/>
      <c r="AY31" s="920"/>
      <c r="AZ31" s="922" t="s">
        <v>593</v>
      </c>
      <c r="BA31" s="923"/>
      <c r="BB31" s="923"/>
      <c r="BC31" s="923"/>
      <c r="BD31" s="920"/>
      <c r="BE31" s="918"/>
      <c r="BF31" s="918"/>
      <c r="BG31" s="918"/>
      <c r="BH31" s="918"/>
      <c r="BI31" s="919"/>
      <c r="BJ31" s="251"/>
      <c r="BK31" s="251"/>
      <c r="BL31" s="251"/>
      <c r="BM31" s="251"/>
      <c r="BN31" s="251"/>
      <c r="BO31" s="264"/>
      <c r="BP31" s="264"/>
      <c r="BQ31" s="261">
        <v>25</v>
      </c>
      <c r="BR31" s="262"/>
      <c r="BS31" s="853"/>
      <c r="BT31" s="854"/>
      <c r="BU31" s="854"/>
      <c r="BV31" s="854"/>
      <c r="BW31" s="854"/>
      <c r="BX31" s="854"/>
      <c r="BY31" s="854"/>
      <c r="BZ31" s="854"/>
      <c r="CA31" s="854"/>
      <c r="CB31" s="854"/>
      <c r="CC31" s="854"/>
      <c r="CD31" s="854"/>
      <c r="CE31" s="854"/>
      <c r="CF31" s="854"/>
      <c r="CG31" s="855"/>
      <c r="CH31" s="866"/>
      <c r="CI31" s="867"/>
      <c r="CJ31" s="867"/>
      <c r="CK31" s="867"/>
      <c r="CL31" s="868"/>
      <c r="CM31" s="866"/>
      <c r="CN31" s="867"/>
      <c r="CO31" s="867"/>
      <c r="CP31" s="867"/>
      <c r="CQ31" s="868"/>
      <c r="CR31" s="866"/>
      <c r="CS31" s="867"/>
      <c r="CT31" s="867"/>
      <c r="CU31" s="867"/>
      <c r="CV31" s="868"/>
      <c r="CW31" s="866"/>
      <c r="CX31" s="867"/>
      <c r="CY31" s="867"/>
      <c r="CZ31" s="867"/>
      <c r="DA31" s="868"/>
      <c r="DB31" s="866"/>
      <c r="DC31" s="867"/>
      <c r="DD31" s="867"/>
      <c r="DE31" s="867"/>
      <c r="DF31" s="868"/>
      <c r="DG31" s="866"/>
      <c r="DH31" s="867"/>
      <c r="DI31" s="867"/>
      <c r="DJ31" s="867"/>
      <c r="DK31" s="868"/>
      <c r="DL31" s="866"/>
      <c r="DM31" s="867"/>
      <c r="DN31" s="867"/>
      <c r="DO31" s="867"/>
      <c r="DP31" s="868"/>
      <c r="DQ31" s="866"/>
      <c r="DR31" s="867"/>
      <c r="DS31" s="867"/>
      <c r="DT31" s="867"/>
      <c r="DU31" s="868"/>
      <c r="DV31" s="869"/>
      <c r="DW31" s="870"/>
      <c r="DX31" s="870"/>
      <c r="DY31" s="870"/>
      <c r="DZ31" s="871"/>
      <c r="EA31" s="245"/>
    </row>
    <row r="32" spans="1:131" s="246" customFormat="1" ht="26.25" customHeight="1" x14ac:dyDescent="0.15">
      <c r="A32" s="265">
        <v>5</v>
      </c>
      <c r="B32" s="840" t="s">
        <v>408</v>
      </c>
      <c r="C32" s="841"/>
      <c r="D32" s="841"/>
      <c r="E32" s="841"/>
      <c r="F32" s="841"/>
      <c r="G32" s="841"/>
      <c r="H32" s="841"/>
      <c r="I32" s="841"/>
      <c r="J32" s="841"/>
      <c r="K32" s="841"/>
      <c r="L32" s="841"/>
      <c r="M32" s="841"/>
      <c r="N32" s="841"/>
      <c r="O32" s="841"/>
      <c r="P32" s="842"/>
      <c r="Q32" s="843">
        <v>79</v>
      </c>
      <c r="R32" s="844"/>
      <c r="S32" s="844"/>
      <c r="T32" s="844"/>
      <c r="U32" s="844"/>
      <c r="V32" s="844">
        <v>79</v>
      </c>
      <c r="W32" s="844"/>
      <c r="X32" s="844"/>
      <c r="Y32" s="844"/>
      <c r="Z32" s="844"/>
      <c r="AA32" s="844" t="s">
        <v>606</v>
      </c>
      <c r="AB32" s="844"/>
      <c r="AC32" s="844"/>
      <c r="AD32" s="844"/>
      <c r="AE32" s="845"/>
      <c r="AF32" s="846" t="s">
        <v>128</v>
      </c>
      <c r="AG32" s="847"/>
      <c r="AH32" s="847"/>
      <c r="AI32" s="847"/>
      <c r="AJ32" s="848"/>
      <c r="AK32" s="920">
        <v>32</v>
      </c>
      <c r="AL32" s="921"/>
      <c r="AM32" s="921"/>
      <c r="AN32" s="921"/>
      <c r="AO32" s="921"/>
      <c r="AP32" s="921">
        <v>497</v>
      </c>
      <c r="AQ32" s="921"/>
      <c r="AR32" s="921"/>
      <c r="AS32" s="921"/>
      <c r="AT32" s="921"/>
      <c r="AU32" s="921">
        <v>384</v>
      </c>
      <c r="AV32" s="921"/>
      <c r="AW32" s="921"/>
      <c r="AX32" s="921"/>
      <c r="AY32" s="921"/>
      <c r="AZ32" s="924" t="s">
        <v>606</v>
      </c>
      <c r="BA32" s="924"/>
      <c r="BB32" s="924"/>
      <c r="BC32" s="924"/>
      <c r="BD32" s="924"/>
      <c r="BE32" s="918" t="s">
        <v>409</v>
      </c>
      <c r="BF32" s="918"/>
      <c r="BG32" s="918"/>
      <c r="BH32" s="918"/>
      <c r="BI32" s="919"/>
      <c r="BJ32" s="251"/>
      <c r="BK32" s="251"/>
      <c r="BL32" s="251"/>
      <c r="BM32" s="251"/>
      <c r="BN32" s="251"/>
      <c r="BO32" s="264"/>
      <c r="BP32" s="264"/>
      <c r="BQ32" s="261">
        <v>26</v>
      </c>
      <c r="BR32" s="262"/>
      <c r="BS32" s="853"/>
      <c r="BT32" s="854"/>
      <c r="BU32" s="854"/>
      <c r="BV32" s="854"/>
      <c r="BW32" s="854"/>
      <c r="BX32" s="854"/>
      <c r="BY32" s="854"/>
      <c r="BZ32" s="854"/>
      <c r="CA32" s="854"/>
      <c r="CB32" s="854"/>
      <c r="CC32" s="854"/>
      <c r="CD32" s="854"/>
      <c r="CE32" s="854"/>
      <c r="CF32" s="854"/>
      <c r="CG32" s="855"/>
      <c r="CH32" s="866"/>
      <c r="CI32" s="867"/>
      <c r="CJ32" s="867"/>
      <c r="CK32" s="867"/>
      <c r="CL32" s="868"/>
      <c r="CM32" s="866"/>
      <c r="CN32" s="867"/>
      <c r="CO32" s="867"/>
      <c r="CP32" s="867"/>
      <c r="CQ32" s="868"/>
      <c r="CR32" s="866"/>
      <c r="CS32" s="867"/>
      <c r="CT32" s="867"/>
      <c r="CU32" s="867"/>
      <c r="CV32" s="868"/>
      <c r="CW32" s="866"/>
      <c r="CX32" s="867"/>
      <c r="CY32" s="867"/>
      <c r="CZ32" s="867"/>
      <c r="DA32" s="868"/>
      <c r="DB32" s="866"/>
      <c r="DC32" s="867"/>
      <c r="DD32" s="867"/>
      <c r="DE32" s="867"/>
      <c r="DF32" s="868"/>
      <c r="DG32" s="866"/>
      <c r="DH32" s="867"/>
      <c r="DI32" s="867"/>
      <c r="DJ32" s="867"/>
      <c r="DK32" s="868"/>
      <c r="DL32" s="866"/>
      <c r="DM32" s="867"/>
      <c r="DN32" s="867"/>
      <c r="DO32" s="867"/>
      <c r="DP32" s="868"/>
      <c r="DQ32" s="866"/>
      <c r="DR32" s="867"/>
      <c r="DS32" s="867"/>
      <c r="DT32" s="867"/>
      <c r="DU32" s="868"/>
      <c r="DV32" s="869"/>
      <c r="DW32" s="870"/>
      <c r="DX32" s="870"/>
      <c r="DY32" s="870"/>
      <c r="DZ32" s="871"/>
      <c r="EA32" s="245"/>
    </row>
    <row r="33" spans="1:131" s="246" customFormat="1" ht="26.25" customHeight="1" x14ac:dyDescent="0.15">
      <c r="A33" s="265">
        <v>6</v>
      </c>
      <c r="B33" s="840" t="s">
        <v>410</v>
      </c>
      <c r="C33" s="841"/>
      <c r="D33" s="841"/>
      <c r="E33" s="841"/>
      <c r="F33" s="841"/>
      <c r="G33" s="841"/>
      <c r="H33" s="841"/>
      <c r="I33" s="841"/>
      <c r="J33" s="841"/>
      <c r="K33" s="841"/>
      <c r="L33" s="841"/>
      <c r="M33" s="841"/>
      <c r="N33" s="841"/>
      <c r="O33" s="841"/>
      <c r="P33" s="842"/>
      <c r="Q33" s="843">
        <v>76</v>
      </c>
      <c r="R33" s="844"/>
      <c r="S33" s="844"/>
      <c r="T33" s="844"/>
      <c r="U33" s="844"/>
      <c r="V33" s="844">
        <v>76</v>
      </c>
      <c r="W33" s="844"/>
      <c r="X33" s="844"/>
      <c r="Y33" s="844"/>
      <c r="Z33" s="844"/>
      <c r="AA33" s="844" t="s">
        <v>606</v>
      </c>
      <c r="AB33" s="844"/>
      <c r="AC33" s="844"/>
      <c r="AD33" s="844"/>
      <c r="AE33" s="845"/>
      <c r="AF33" s="846" t="s">
        <v>411</v>
      </c>
      <c r="AG33" s="847"/>
      <c r="AH33" s="847"/>
      <c r="AI33" s="847"/>
      <c r="AJ33" s="848"/>
      <c r="AK33" s="920">
        <v>51</v>
      </c>
      <c r="AL33" s="921"/>
      <c r="AM33" s="921"/>
      <c r="AN33" s="921"/>
      <c r="AO33" s="921"/>
      <c r="AP33" s="921">
        <v>438</v>
      </c>
      <c r="AQ33" s="921"/>
      <c r="AR33" s="921"/>
      <c r="AS33" s="921"/>
      <c r="AT33" s="921"/>
      <c r="AU33" s="921">
        <v>360</v>
      </c>
      <c r="AV33" s="921"/>
      <c r="AW33" s="921"/>
      <c r="AX33" s="921"/>
      <c r="AY33" s="921"/>
      <c r="AZ33" s="924" t="s">
        <v>606</v>
      </c>
      <c r="BA33" s="924"/>
      <c r="BB33" s="924"/>
      <c r="BC33" s="924"/>
      <c r="BD33" s="924"/>
      <c r="BE33" s="918" t="s">
        <v>412</v>
      </c>
      <c r="BF33" s="918"/>
      <c r="BG33" s="918"/>
      <c r="BH33" s="918"/>
      <c r="BI33" s="919"/>
      <c r="BJ33" s="251"/>
      <c r="BK33" s="251"/>
      <c r="BL33" s="251"/>
      <c r="BM33" s="251"/>
      <c r="BN33" s="251"/>
      <c r="BO33" s="264"/>
      <c r="BP33" s="264"/>
      <c r="BQ33" s="261">
        <v>27</v>
      </c>
      <c r="BR33" s="262"/>
      <c r="BS33" s="853"/>
      <c r="BT33" s="854"/>
      <c r="BU33" s="854"/>
      <c r="BV33" s="854"/>
      <c r="BW33" s="854"/>
      <c r="BX33" s="854"/>
      <c r="BY33" s="854"/>
      <c r="BZ33" s="854"/>
      <c r="CA33" s="854"/>
      <c r="CB33" s="854"/>
      <c r="CC33" s="854"/>
      <c r="CD33" s="854"/>
      <c r="CE33" s="854"/>
      <c r="CF33" s="854"/>
      <c r="CG33" s="855"/>
      <c r="CH33" s="866"/>
      <c r="CI33" s="867"/>
      <c r="CJ33" s="867"/>
      <c r="CK33" s="867"/>
      <c r="CL33" s="868"/>
      <c r="CM33" s="866"/>
      <c r="CN33" s="867"/>
      <c r="CO33" s="867"/>
      <c r="CP33" s="867"/>
      <c r="CQ33" s="868"/>
      <c r="CR33" s="866"/>
      <c r="CS33" s="867"/>
      <c r="CT33" s="867"/>
      <c r="CU33" s="867"/>
      <c r="CV33" s="868"/>
      <c r="CW33" s="866"/>
      <c r="CX33" s="867"/>
      <c r="CY33" s="867"/>
      <c r="CZ33" s="867"/>
      <c r="DA33" s="868"/>
      <c r="DB33" s="866"/>
      <c r="DC33" s="867"/>
      <c r="DD33" s="867"/>
      <c r="DE33" s="867"/>
      <c r="DF33" s="868"/>
      <c r="DG33" s="866"/>
      <c r="DH33" s="867"/>
      <c r="DI33" s="867"/>
      <c r="DJ33" s="867"/>
      <c r="DK33" s="868"/>
      <c r="DL33" s="866"/>
      <c r="DM33" s="867"/>
      <c r="DN33" s="867"/>
      <c r="DO33" s="867"/>
      <c r="DP33" s="868"/>
      <c r="DQ33" s="866"/>
      <c r="DR33" s="867"/>
      <c r="DS33" s="867"/>
      <c r="DT33" s="867"/>
      <c r="DU33" s="868"/>
      <c r="DV33" s="869"/>
      <c r="DW33" s="870"/>
      <c r="DX33" s="870"/>
      <c r="DY33" s="870"/>
      <c r="DZ33" s="871"/>
      <c r="EA33" s="245"/>
    </row>
    <row r="34" spans="1:131" s="246" customFormat="1" ht="26.25" customHeight="1" x14ac:dyDescent="0.15">
      <c r="A34" s="265">
        <v>7</v>
      </c>
      <c r="B34" s="840"/>
      <c r="C34" s="841"/>
      <c r="D34" s="841"/>
      <c r="E34" s="841"/>
      <c r="F34" s="841"/>
      <c r="G34" s="841"/>
      <c r="H34" s="841"/>
      <c r="I34" s="841"/>
      <c r="J34" s="841"/>
      <c r="K34" s="841"/>
      <c r="L34" s="841"/>
      <c r="M34" s="841"/>
      <c r="N34" s="841"/>
      <c r="O34" s="841"/>
      <c r="P34" s="842"/>
      <c r="Q34" s="843"/>
      <c r="R34" s="844"/>
      <c r="S34" s="844"/>
      <c r="T34" s="844"/>
      <c r="U34" s="844"/>
      <c r="V34" s="844"/>
      <c r="W34" s="844"/>
      <c r="X34" s="844"/>
      <c r="Y34" s="844"/>
      <c r="Z34" s="844"/>
      <c r="AA34" s="844"/>
      <c r="AB34" s="844"/>
      <c r="AC34" s="844"/>
      <c r="AD34" s="844"/>
      <c r="AE34" s="845"/>
      <c r="AF34" s="846"/>
      <c r="AG34" s="847"/>
      <c r="AH34" s="847"/>
      <c r="AI34" s="847"/>
      <c r="AJ34" s="848"/>
      <c r="AK34" s="920"/>
      <c r="AL34" s="921"/>
      <c r="AM34" s="921"/>
      <c r="AN34" s="921"/>
      <c r="AO34" s="921"/>
      <c r="AP34" s="921"/>
      <c r="AQ34" s="921"/>
      <c r="AR34" s="921"/>
      <c r="AS34" s="921"/>
      <c r="AT34" s="921"/>
      <c r="AU34" s="921"/>
      <c r="AV34" s="921"/>
      <c r="AW34" s="921"/>
      <c r="AX34" s="921"/>
      <c r="AY34" s="921"/>
      <c r="AZ34" s="924"/>
      <c r="BA34" s="924"/>
      <c r="BB34" s="924"/>
      <c r="BC34" s="924"/>
      <c r="BD34" s="924"/>
      <c r="BE34" s="918"/>
      <c r="BF34" s="918"/>
      <c r="BG34" s="918"/>
      <c r="BH34" s="918"/>
      <c r="BI34" s="919"/>
      <c r="BJ34" s="251"/>
      <c r="BK34" s="251"/>
      <c r="BL34" s="251"/>
      <c r="BM34" s="251"/>
      <c r="BN34" s="251"/>
      <c r="BO34" s="264"/>
      <c r="BP34" s="264"/>
      <c r="BQ34" s="261">
        <v>28</v>
      </c>
      <c r="BR34" s="262"/>
      <c r="BS34" s="853"/>
      <c r="BT34" s="854"/>
      <c r="BU34" s="854"/>
      <c r="BV34" s="854"/>
      <c r="BW34" s="854"/>
      <c r="BX34" s="854"/>
      <c r="BY34" s="854"/>
      <c r="BZ34" s="854"/>
      <c r="CA34" s="854"/>
      <c r="CB34" s="854"/>
      <c r="CC34" s="854"/>
      <c r="CD34" s="854"/>
      <c r="CE34" s="854"/>
      <c r="CF34" s="854"/>
      <c r="CG34" s="855"/>
      <c r="CH34" s="866"/>
      <c r="CI34" s="867"/>
      <c r="CJ34" s="867"/>
      <c r="CK34" s="867"/>
      <c r="CL34" s="868"/>
      <c r="CM34" s="866"/>
      <c r="CN34" s="867"/>
      <c r="CO34" s="867"/>
      <c r="CP34" s="867"/>
      <c r="CQ34" s="868"/>
      <c r="CR34" s="866"/>
      <c r="CS34" s="867"/>
      <c r="CT34" s="867"/>
      <c r="CU34" s="867"/>
      <c r="CV34" s="868"/>
      <c r="CW34" s="866"/>
      <c r="CX34" s="867"/>
      <c r="CY34" s="867"/>
      <c r="CZ34" s="867"/>
      <c r="DA34" s="868"/>
      <c r="DB34" s="866"/>
      <c r="DC34" s="867"/>
      <c r="DD34" s="867"/>
      <c r="DE34" s="867"/>
      <c r="DF34" s="868"/>
      <c r="DG34" s="866"/>
      <c r="DH34" s="867"/>
      <c r="DI34" s="867"/>
      <c r="DJ34" s="867"/>
      <c r="DK34" s="868"/>
      <c r="DL34" s="866"/>
      <c r="DM34" s="867"/>
      <c r="DN34" s="867"/>
      <c r="DO34" s="867"/>
      <c r="DP34" s="868"/>
      <c r="DQ34" s="866"/>
      <c r="DR34" s="867"/>
      <c r="DS34" s="867"/>
      <c r="DT34" s="867"/>
      <c r="DU34" s="868"/>
      <c r="DV34" s="869"/>
      <c r="DW34" s="870"/>
      <c r="DX34" s="870"/>
      <c r="DY34" s="870"/>
      <c r="DZ34" s="871"/>
      <c r="EA34" s="245"/>
    </row>
    <row r="35" spans="1:131" s="246" customFormat="1" ht="26.25" customHeight="1" x14ac:dyDescent="0.15">
      <c r="A35" s="265">
        <v>8</v>
      </c>
      <c r="B35" s="840"/>
      <c r="C35" s="841"/>
      <c r="D35" s="841"/>
      <c r="E35" s="841"/>
      <c r="F35" s="841"/>
      <c r="G35" s="841"/>
      <c r="H35" s="841"/>
      <c r="I35" s="841"/>
      <c r="J35" s="841"/>
      <c r="K35" s="841"/>
      <c r="L35" s="841"/>
      <c r="M35" s="841"/>
      <c r="N35" s="841"/>
      <c r="O35" s="841"/>
      <c r="P35" s="842"/>
      <c r="Q35" s="843"/>
      <c r="R35" s="844"/>
      <c r="S35" s="844"/>
      <c r="T35" s="844"/>
      <c r="U35" s="844"/>
      <c r="V35" s="844"/>
      <c r="W35" s="844"/>
      <c r="X35" s="844"/>
      <c r="Y35" s="844"/>
      <c r="Z35" s="844"/>
      <c r="AA35" s="844"/>
      <c r="AB35" s="844"/>
      <c r="AC35" s="844"/>
      <c r="AD35" s="844"/>
      <c r="AE35" s="845"/>
      <c r="AF35" s="846"/>
      <c r="AG35" s="847"/>
      <c r="AH35" s="847"/>
      <c r="AI35" s="847"/>
      <c r="AJ35" s="848"/>
      <c r="AK35" s="920"/>
      <c r="AL35" s="921"/>
      <c r="AM35" s="921"/>
      <c r="AN35" s="921"/>
      <c r="AO35" s="921"/>
      <c r="AP35" s="921"/>
      <c r="AQ35" s="921"/>
      <c r="AR35" s="921"/>
      <c r="AS35" s="921"/>
      <c r="AT35" s="921"/>
      <c r="AU35" s="921"/>
      <c r="AV35" s="921"/>
      <c r="AW35" s="921"/>
      <c r="AX35" s="921"/>
      <c r="AY35" s="921"/>
      <c r="AZ35" s="924"/>
      <c r="BA35" s="924"/>
      <c r="BB35" s="924"/>
      <c r="BC35" s="924"/>
      <c r="BD35" s="924"/>
      <c r="BE35" s="918"/>
      <c r="BF35" s="918"/>
      <c r="BG35" s="918"/>
      <c r="BH35" s="918"/>
      <c r="BI35" s="919"/>
      <c r="BJ35" s="251"/>
      <c r="BK35" s="251"/>
      <c r="BL35" s="251"/>
      <c r="BM35" s="251"/>
      <c r="BN35" s="251"/>
      <c r="BO35" s="264"/>
      <c r="BP35" s="264"/>
      <c r="BQ35" s="261">
        <v>29</v>
      </c>
      <c r="BR35" s="262"/>
      <c r="BS35" s="853"/>
      <c r="BT35" s="854"/>
      <c r="BU35" s="854"/>
      <c r="BV35" s="854"/>
      <c r="BW35" s="854"/>
      <c r="BX35" s="854"/>
      <c r="BY35" s="854"/>
      <c r="BZ35" s="854"/>
      <c r="CA35" s="854"/>
      <c r="CB35" s="854"/>
      <c r="CC35" s="854"/>
      <c r="CD35" s="854"/>
      <c r="CE35" s="854"/>
      <c r="CF35" s="854"/>
      <c r="CG35" s="855"/>
      <c r="CH35" s="866"/>
      <c r="CI35" s="867"/>
      <c r="CJ35" s="867"/>
      <c r="CK35" s="867"/>
      <c r="CL35" s="868"/>
      <c r="CM35" s="866"/>
      <c r="CN35" s="867"/>
      <c r="CO35" s="867"/>
      <c r="CP35" s="867"/>
      <c r="CQ35" s="868"/>
      <c r="CR35" s="866"/>
      <c r="CS35" s="867"/>
      <c r="CT35" s="867"/>
      <c r="CU35" s="867"/>
      <c r="CV35" s="868"/>
      <c r="CW35" s="866"/>
      <c r="CX35" s="867"/>
      <c r="CY35" s="867"/>
      <c r="CZ35" s="867"/>
      <c r="DA35" s="868"/>
      <c r="DB35" s="866"/>
      <c r="DC35" s="867"/>
      <c r="DD35" s="867"/>
      <c r="DE35" s="867"/>
      <c r="DF35" s="868"/>
      <c r="DG35" s="866"/>
      <c r="DH35" s="867"/>
      <c r="DI35" s="867"/>
      <c r="DJ35" s="867"/>
      <c r="DK35" s="868"/>
      <c r="DL35" s="866"/>
      <c r="DM35" s="867"/>
      <c r="DN35" s="867"/>
      <c r="DO35" s="867"/>
      <c r="DP35" s="868"/>
      <c r="DQ35" s="866"/>
      <c r="DR35" s="867"/>
      <c r="DS35" s="867"/>
      <c r="DT35" s="867"/>
      <c r="DU35" s="868"/>
      <c r="DV35" s="869"/>
      <c r="DW35" s="870"/>
      <c r="DX35" s="870"/>
      <c r="DY35" s="870"/>
      <c r="DZ35" s="871"/>
      <c r="EA35" s="245"/>
    </row>
    <row r="36" spans="1:131" s="246" customFormat="1" ht="26.25" customHeight="1" x14ac:dyDescent="0.15">
      <c r="A36" s="265">
        <v>9</v>
      </c>
      <c r="B36" s="840"/>
      <c r="C36" s="841"/>
      <c r="D36" s="841"/>
      <c r="E36" s="841"/>
      <c r="F36" s="841"/>
      <c r="G36" s="841"/>
      <c r="H36" s="841"/>
      <c r="I36" s="841"/>
      <c r="J36" s="841"/>
      <c r="K36" s="841"/>
      <c r="L36" s="841"/>
      <c r="M36" s="841"/>
      <c r="N36" s="841"/>
      <c r="O36" s="841"/>
      <c r="P36" s="842"/>
      <c r="Q36" s="843"/>
      <c r="R36" s="844"/>
      <c r="S36" s="844"/>
      <c r="T36" s="844"/>
      <c r="U36" s="844"/>
      <c r="V36" s="844"/>
      <c r="W36" s="844"/>
      <c r="X36" s="844"/>
      <c r="Y36" s="844"/>
      <c r="Z36" s="844"/>
      <c r="AA36" s="844"/>
      <c r="AB36" s="844"/>
      <c r="AC36" s="844"/>
      <c r="AD36" s="844"/>
      <c r="AE36" s="845"/>
      <c r="AF36" s="846"/>
      <c r="AG36" s="847"/>
      <c r="AH36" s="847"/>
      <c r="AI36" s="847"/>
      <c r="AJ36" s="848"/>
      <c r="AK36" s="920"/>
      <c r="AL36" s="921"/>
      <c r="AM36" s="921"/>
      <c r="AN36" s="921"/>
      <c r="AO36" s="921"/>
      <c r="AP36" s="921"/>
      <c r="AQ36" s="921"/>
      <c r="AR36" s="921"/>
      <c r="AS36" s="921"/>
      <c r="AT36" s="921"/>
      <c r="AU36" s="921"/>
      <c r="AV36" s="921"/>
      <c r="AW36" s="921"/>
      <c r="AX36" s="921"/>
      <c r="AY36" s="921"/>
      <c r="AZ36" s="924"/>
      <c r="BA36" s="924"/>
      <c r="BB36" s="924"/>
      <c r="BC36" s="924"/>
      <c r="BD36" s="924"/>
      <c r="BE36" s="918"/>
      <c r="BF36" s="918"/>
      <c r="BG36" s="918"/>
      <c r="BH36" s="918"/>
      <c r="BI36" s="919"/>
      <c r="BJ36" s="251"/>
      <c r="BK36" s="251"/>
      <c r="BL36" s="251"/>
      <c r="BM36" s="251"/>
      <c r="BN36" s="251"/>
      <c r="BO36" s="264"/>
      <c r="BP36" s="264"/>
      <c r="BQ36" s="261">
        <v>30</v>
      </c>
      <c r="BR36" s="262"/>
      <c r="BS36" s="853"/>
      <c r="BT36" s="854"/>
      <c r="BU36" s="854"/>
      <c r="BV36" s="854"/>
      <c r="BW36" s="854"/>
      <c r="BX36" s="854"/>
      <c r="BY36" s="854"/>
      <c r="BZ36" s="854"/>
      <c r="CA36" s="854"/>
      <c r="CB36" s="854"/>
      <c r="CC36" s="854"/>
      <c r="CD36" s="854"/>
      <c r="CE36" s="854"/>
      <c r="CF36" s="854"/>
      <c r="CG36" s="855"/>
      <c r="CH36" s="866"/>
      <c r="CI36" s="867"/>
      <c r="CJ36" s="867"/>
      <c r="CK36" s="867"/>
      <c r="CL36" s="868"/>
      <c r="CM36" s="866"/>
      <c r="CN36" s="867"/>
      <c r="CO36" s="867"/>
      <c r="CP36" s="867"/>
      <c r="CQ36" s="868"/>
      <c r="CR36" s="866"/>
      <c r="CS36" s="867"/>
      <c r="CT36" s="867"/>
      <c r="CU36" s="867"/>
      <c r="CV36" s="868"/>
      <c r="CW36" s="866"/>
      <c r="CX36" s="867"/>
      <c r="CY36" s="867"/>
      <c r="CZ36" s="867"/>
      <c r="DA36" s="868"/>
      <c r="DB36" s="866"/>
      <c r="DC36" s="867"/>
      <c r="DD36" s="867"/>
      <c r="DE36" s="867"/>
      <c r="DF36" s="868"/>
      <c r="DG36" s="866"/>
      <c r="DH36" s="867"/>
      <c r="DI36" s="867"/>
      <c r="DJ36" s="867"/>
      <c r="DK36" s="868"/>
      <c r="DL36" s="866"/>
      <c r="DM36" s="867"/>
      <c r="DN36" s="867"/>
      <c r="DO36" s="867"/>
      <c r="DP36" s="868"/>
      <c r="DQ36" s="866"/>
      <c r="DR36" s="867"/>
      <c r="DS36" s="867"/>
      <c r="DT36" s="867"/>
      <c r="DU36" s="868"/>
      <c r="DV36" s="869"/>
      <c r="DW36" s="870"/>
      <c r="DX36" s="870"/>
      <c r="DY36" s="870"/>
      <c r="DZ36" s="871"/>
      <c r="EA36" s="245"/>
    </row>
    <row r="37" spans="1:131" s="246" customFormat="1" ht="26.25" customHeight="1" x14ac:dyDescent="0.15">
      <c r="A37" s="265">
        <v>10</v>
      </c>
      <c r="B37" s="840"/>
      <c r="C37" s="841"/>
      <c r="D37" s="841"/>
      <c r="E37" s="841"/>
      <c r="F37" s="841"/>
      <c r="G37" s="841"/>
      <c r="H37" s="841"/>
      <c r="I37" s="841"/>
      <c r="J37" s="841"/>
      <c r="K37" s="841"/>
      <c r="L37" s="841"/>
      <c r="M37" s="841"/>
      <c r="N37" s="841"/>
      <c r="O37" s="841"/>
      <c r="P37" s="842"/>
      <c r="Q37" s="843"/>
      <c r="R37" s="844"/>
      <c r="S37" s="844"/>
      <c r="T37" s="844"/>
      <c r="U37" s="844"/>
      <c r="V37" s="844"/>
      <c r="W37" s="844"/>
      <c r="X37" s="844"/>
      <c r="Y37" s="844"/>
      <c r="Z37" s="844"/>
      <c r="AA37" s="844"/>
      <c r="AB37" s="844"/>
      <c r="AC37" s="844"/>
      <c r="AD37" s="844"/>
      <c r="AE37" s="845"/>
      <c r="AF37" s="846"/>
      <c r="AG37" s="847"/>
      <c r="AH37" s="847"/>
      <c r="AI37" s="847"/>
      <c r="AJ37" s="848"/>
      <c r="AK37" s="920"/>
      <c r="AL37" s="921"/>
      <c r="AM37" s="921"/>
      <c r="AN37" s="921"/>
      <c r="AO37" s="921"/>
      <c r="AP37" s="921"/>
      <c r="AQ37" s="921"/>
      <c r="AR37" s="921"/>
      <c r="AS37" s="921"/>
      <c r="AT37" s="921"/>
      <c r="AU37" s="921"/>
      <c r="AV37" s="921"/>
      <c r="AW37" s="921"/>
      <c r="AX37" s="921"/>
      <c r="AY37" s="921"/>
      <c r="AZ37" s="924"/>
      <c r="BA37" s="924"/>
      <c r="BB37" s="924"/>
      <c r="BC37" s="924"/>
      <c r="BD37" s="924"/>
      <c r="BE37" s="918"/>
      <c r="BF37" s="918"/>
      <c r="BG37" s="918"/>
      <c r="BH37" s="918"/>
      <c r="BI37" s="919"/>
      <c r="BJ37" s="251"/>
      <c r="BK37" s="251"/>
      <c r="BL37" s="251"/>
      <c r="BM37" s="251"/>
      <c r="BN37" s="251"/>
      <c r="BO37" s="264"/>
      <c r="BP37" s="264"/>
      <c r="BQ37" s="261">
        <v>31</v>
      </c>
      <c r="BR37" s="262"/>
      <c r="BS37" s="853"/>
      <c r="BT37" s="854"/>
      <c r="BU37" s="854"/>
      <c r="BV37" s="854"/>
      <c r="BW37" s="854"/>
      <c r="BX37" s="854"/>
      <c r="BY37" s="854"/>
      <c r="BZ37" s="854"/>
      <c r="CA37" s="854"/>
      <c r="CB37" s="854"/>
      <c r="CC37" s="854"/>
      <c r="CD37" s="854"/>
      <c r="CE37" s="854"/>
      <c r="CF37" s="854"/>
      <c r="CG37" s="855"/>
      <c r="CH37" s="866"/>
      <c r="CI37" s="867"/>
      <c r="CJ37" s="867"/>
      <c r="CK37" s="867"/>
      <c r="CL37" s="868"/>
      <c r="CM37" s="866"/>
      <c r="CN37" s="867"/>
      <c r="CO37" s="867"/>
      <c r="CP37" s="867"/>
      <c r="CQ37" s="868"/>
      <c r="CR37" s="866"/>
      <c r="CS37" s="867"/>
      <c r="CT37" s="867"/>
      <c r="CU37" s="867"/>
      <c r="CV37" s="868"/>
      <c r="CW37" s="866"/>
      <c r="CX37" s="867"/>
      <c r="CY37" s="867"/>
      <c r="CZ37" s="867"/>
      <c r="DA37" s="868"/>
      <c r="DB37" s="866"/>
      <c r="DC37" s="867"/>
      <c r="DD37" s="867"/>
      <c r="DE37" s="867"/>
      <c r="DF37" s="868"/>
      <c r="DG37" s="866"/>
      <c r="DH37" s="867"/>
      <c r="DI37" s="867"/>
      <c r="DJ37" s="867"/>
      <c r="DK37" s="868"/>
      <c r="DL37" s="866"/>
      <c r="DM37" s="867"/>
      <c r="DN37" s="867"/>
      <c r="DO37" s="867"/>
      <c r="DP37" s="868"/>
      <c r="DQ37" s="866"/>
      <c r="DR37" s="867"/>
      <c r="DS37" s="867"/>
      <c r="DT37" s="867"/>
      <c r="DU37" s="868"/>
      <c r="DV37" s="869"/>
      <c r="DW37" s="870"/>
      <c r="DX37" s="870"/>
      <c r="DY37" s="870"/>
      <c r="DZ37" s="871"/>
      <c r="EA37" s="245"/>
    </row>
    <row r="38" spans="1:131" s="246" customFormat="1" ht="26.25" customHeight="1" x14ac:dyDescent="0.15">
      <c r="A38" s="265">
        <v>11</v>
      </c>
      <c r="B38" s="840"/>
      <c r="C38" s="841"/>
      <c r="D38" s="841"/>
      <c r="E38" s="841"/>
      <c r="F38" s="841"/>
      <c r="G38" s="841"/>
      <c r="H38" s="841"/>
      <c r="I38" s="841"/>
      <c r="J38" s="841"/>
      <c r="K38" s="841"/>
      <c r="L38" s="841"/>
      <c r="M38" s="841"/>
      <c r="N38" s="841"/>
      <c r="O38" s="841"/>
      <c r="P38" s="842"/>
      <c r="Q38" s="843"/>
      <c r="R38" s="844"/>
      <c r="S38" s="844"/>
      <c r="T38" s="844"/>
      <c r="U38" s="844"/>
      <c r="V38" s="844"/>
      <c r="W38" s="844"/>
      <c r="X38" s="844"/>
      <c r="Y38" s="844"/>
      <c r="Z38" s="844"/>
      <c r="AA38" s="844"/>
      <c r="AB38" s="844"/>
      <c r="AC38" s="844"/>
      <c r="AD38" s="844"/>
      <c r="AE38" s="845"/>
      <c r="AF38" s="846"/>
      <c r="AG38" s="847"/>
      <c r="AH38" s="847"/>
      <c r="AI38" s="847"/>
      <c r="AJ38" s="848"/>
      <c r="AK38" s="920"/>
      <c r="AL38" s="921"/>
      <c r="AM38" s="921"/>
      <c r="AN38" s="921"/>
      <c r="AO38" s="921"/>
      <c r="AP38" s="921"/>
      <c r="AQ38" s="921"/>
      <c r="AR38" s="921"/>
      <c r="AS38" s="921"/>
      <c r="AT38" s="921"/>
      <c r="AU38" s="921"/>
      <c r="AV38" s="921"/>
      <c r="AW38" s="921"/>
      <c r="AX38" s="921"/>
      <c r="AY38" s="921"/>
      <c r="AZ38" s="924"/>
      <c r="BA38" s="924"/>
      <c r="BB38" s="924"/>
      <c r="BC38" s="924"/>
      <c r="BD38" s="924"/>
      <c r="BE38" s="918"/>
      <c r="BF38" s="918"/>
      <c r="BG38" s="918"/>
      <c r="BH38" s="918"/>
      <c r="BI38" s="919"/>
      <c r="BJ38" s="251"/>
      <c r="BK38" s="251"/>
      <c r="BL38" s="251"/>
      <c r="BM38" s="251"/>
      <c r="BN38" s="251"/>
      <c r="BO38" s="264"/>
      <c r="BP38" s="264"/>
      <c r="BQ38" s="261">
        <v>32</v>
      </c>
      <c r="BR38" s="262"/>
      <c r="BS38" s="853"/>
      <c r="BT38" s="854"/>
      <c r="BU38" s="854"/>
      <c r="BV38" s="854"/>
      <c r="BW38" s="854"/>
      <c r="BX38" s="854"/>
      <c r="BY38" s="854"/>
      <c r="BZ38" s="854"/>
      <c r="CA38" s="854"/>
      <c r="CB38" s="854"/>
      <c r="CC38" s="854"/>
      <c r="CD38" s="854"/>
      <c r="CE38" s="854"/>
      <c r="CF38" s="854"/>
      <c r="CG38" s="855"/>
      <c r="CH38" s="866"/>
      <c r="CI38" s="867"/>
      <c r="CJ38" s="867"/>
      <c r="CK38" s="867"/>
      <c r="CL38" s="868"/>
      <c r="CM38" s="866"/>
      <c r="CN38" s="867"/>
      <c r="CO38" s="867"/>
      <c r="CP38" s="867"/>
      <c r="CQ38" s="868"/>
      <c r="CR38" s="866"/>
      <c r="CS38" s="867"/>
      <c r="CT38" s="867"/>
      <c r="CU38" s="867"/>
      <c r="CV38" s="868"/>
      <c r="CW38" s="866"/>
      <c r="CX38" s="867"/>
      <c r="CY38" s="867"/>
      <c r="CZ38" s="867"/>
      <c r="DA38" s="868"/>
      <c r="DB38" s="866"/>
      <c r="DC38" s="867"/>
      <c r="DD38" s="867"/>
      <c r="DE38" s="867"/>
      <c r="DF38" s="868"/>
      <c r="DG38" s="866"/>
      <c r="DH38" s="867"/>
      <c r="DI38" s="867"/>
      <c r="DJ38" s="867"/>
      <c r="DK38" s="868"/>
      <c r="DL38" s="866"/>
      <c r="DM38" s="867"/>
      <c r="DN38" s="867"/>
      <c r="DO38" s="867"/>
      <c r="DP38" s="868"/>
      <c r="DQ38" s="866"/>
      <c r="DR38" s="867"/>
      <c r="DS38" s="867"/>
      <c r="DT38" s="867"/>
      <c r="DU38" s="868"/>
      <c r="DV38" s="869"/>
      <c r="DW38" s="870"/>
      <c r="DX38" s="870"/>
      <c r="DY38" s="870"/>
      <c r="DZ38" s="871"/>
      <c r="EA38" s="245"/>
    </row>
    <row r="39" spans="1:131" s="246" customFormat="1" ht="26.25" customHeight="1" x14ac:dyDescent="0.15">
      <c r="A39" s="265">
        <v>12</v>
      </c>
      <c r="B39" s="840"/>
      <c r="C39" s="841"/>
      <c r="D39" s="841"/>
      <c r="E39" s="841"/>
      <c r="F39" s="841"/>
      <c r="G39" s="841"/>
      <c r="H39" s="841"/>
      <c r="I39" s="841"/>
      <c r="J39" s="841"/>
      <c r="K39" s="841"/>
      <c r="L39" s="841"/>
      <c r="M39" s="841"/>
      <c r="N39" s="841"/>
      <c r="O39" s="841"/>
      <c r="P39" s="842"/>
      <c r="Q39" s="843"/>
      <c r="R39" s="844"/>
      <c r="S39" s="844"/>
      <c r="T39" s="844"/>
      <c r="U39" s="844"/>
      <c r="V39" s="844"/>
      <c r="W39" s="844"/>
      <c r="X39" s="844"/>
      <c r="Y39" s="844"/>
      <c r="Z39" s="844"/>
      <c r="AA39" s="844"/>
      <c r="AB39" s="844"/>
      <c r="AC39" s="844"/>
      <c r="AD39" s="844"/>
      <c r="AE39" s="845"/>
      <c r="AF39" s="846"/>
      <c r="AG39" s="847"/>
      <c r="AH39" s="847"/>
      <c r="AI39" s="847"/>
      <c r="AJ39" s="848"/>
      <c r="AK39" s="920"/>
      <c r="AL39" s="921"/>
      <c r="AM39" s="921"/>
      <c r="AN39" s="921"/>
      <c r="AO39" s="921"/>
      <c r="AP39" s="921"/>
      <c r="AQ39" s="921"/>
      <c r="AR39" s="921"/>
      <c r="AS39" s="921"/>
      <c r="AT39" s="921"/>
      <c r="AU39" s="921"/>
      <c r="AV39" s="921"/>
      <c r="AW39" s="921"/>
      <c r="AX39" s="921"/>
      <c r="AY39" s="921"/>
      <c r="AZ39" s="924"/>
      <c r="BA39" s="924"/>
      <c r="BB39" s="924"/>
      <c r="BC39" s="924"/>
      <c r="BD39" s="924"/>
      <c r="BE39" s="918"/>
      <c r="BF39" s="918"/>
      <c r="BG39" s="918"/>
      <c r="BH39" s="918"/>
      <c r="BI39" s="919"/>
      <c r="BJ39" s="251"/>
      <c r="BK39" s="251"/>
      <c r="BL39" s="251"/>
      <c r="BM39" s="251"/>
      <c r="BN39" s="251"/>
      <c r="BO39" s="264"/>
      <c r="BP39" s="264"/>
      <c r="BQ39" s="261">
        <v>33</v>
      </c>
      <c r="BR39" s="262"/>
      <c r="BS39" s="853"/>
      <c r="BT39" s="854"/>
      <c r="BU39" s="854"/>
      <c r="BV39" s="854"/>
      <c r="BW39" s="854"/>
      <c r="BX39" s="854"/>
      <c r="BY39" s="854"/>
      <c r="BZ39" s="854"/>
      <c r="CA39" s="854"/>
      <c r="CB39" s="854"/>
      <c r="CC39" s="854"/>
      <c r="CD39" s="854"/>
      <c r="CE39" s="854"/>
      <c r="CF39" s="854"/>
      <c r="CG39" s="855"/>
      <c r="CH39" s="866"/>
      <c r="CI39" s="867"/>
      <c r="CJ39" s="867"/>
      <c r="CK39" s="867"/>
      <c r="CL39" s="868"/>
      <c r="CM39" s="866"/>
      <c r="CN39" s="867"/>
      <c r="CO39" s="867"/>
      <c r="CP39" s="867"/>
      <c r="CQ39" s="868"/>
      <c r="CR39" s="866"/>
      <c r="CS39" s="867"/>
      <c r="CT39" s="867"/>
      <c r="CU39" s="867"/>
      <c r="CV39" s="868"/>
      <c r="CW39" s="866"/>
      <c r="CX39" s="867"/>
      <c r="CY39" s="867"/>
      <c r="CZ39" s="867"/>
      <c r="DA39" s="868"/>
      <c r="DB39" s="866"/>
      <c r="DC39" s="867"/>
      <c r="DD39" s="867"/>
      <c r="DE39" s="867"/>
      <c r="DF39" s="868"/>
      <c r="DG39" s="866"/>
      <c r="DH39" s="867"/>
      <c r="DI39" s="867"/>
      <c r="DJ39" s="867"/>
      <c r="DK39" s="868"/>
      <c r="DL39" s="866"/>
      <c r="DM39" s="867"/>
      <c r="DN39" s="867"/>
      <c r="DO39" s="867"/>
      <c r="DP39" s="868"/>
      <c r="DQ39" s="866"/>
      <c r="DR39" s="867"/>
      <c r="DS39" s="867"/>
      <c r="DT39" s="867"/>
      <c r="DU39" s="868"/>
      <c r="DV39" s="869"/>
      <c r="DW39" s="870"/>
      <c r="DX39" s="870"/>
      <c r="DY39" s="870"/>
      <c r="DZ39" s="871"/>
      <c r="EA39" s="245"/>
    </row>
    <row r="40" spans="1:131" s="246" customFormat="1" ht="26.25" customHeight="1" x14ac:dyDescent="0.15">
      <c r="A40" s="260">
        <v>13</v>
      </c>
      <c r="B40" s="840"/>
      <c r="C40" s="841"/>
      <c r="D40" s="841"/>
      <c r="E40" s="841"/>
      <c r="F40" s="841"/>
      <c r="G40" s="841"/>
      <c r="H40" s="841"/>
      <c r="I40" s="841"/>
      <c r="J40" s="841"/>
      <c r="K40" s="841"/>
      <c r="L40" s="841"/>
      <c r="M40" s="841"/>
      <c r="N40" s="841"/>
      <c r="O40" s="841"/>
      <c r="P40" s="842"/>
      <c r="Q40" s="843"/>
      <c r="R40" s="844"/>
      <c r="S40" s="844"/>
      <c r="T40" s="844"/>
      <c r="U40" s="844"/>
      <c r="V40" s="844"/>
      <c r="W40" s="844"/>
      <c r="X40" s="844"/>
      <c r="Y40" s="844"/>
      <c r="Z40" s="844"/>
      <c r="AA40" s="844"/>
      <c r="AB40" s="844"/>
      <c r="AC40" s="844"/>
      <c r="AD40" s="844"/>
      <c r="AE40" s="845"/>
      <c r="AF40" s="846"/>
      <c r="AG40" s="847"/>
      <c r="AH40" s="847"/>
      <c r="AI40" s="847"/>
      <c r="AJ40" s="848"/>
      <c r="AK40" s="920"/>
      <c r="AL40" s="921"/>
      <c r="AM40" s="921"/>
      <c r="AN40" s="921"/>
      <c r="AO40" s="921"/>
      <c r="AP40" s="921"/>
      <c r="AQ40" s="921"/>
      <c r="AR40" s="921"/>
      <c r="AS40" s="921"/>
      <c r="AT40" s="921"/>
      <c r="AU40" s="921"/>
      <c r="AV40" s="921"/>
      <c r="AW40" s="921"/>
      <c r="AX40" s="921"/>
      <c r="AY40" s="921"/>
      <c r="AZ40" s="924"/>
      <c r="BA40" s="924"/>
      <c r="BB40" s="924"/>
      <c r="BC40" s="924"/>
      <c r="BD40" s="924"/>
      <c r="BE40" s="918"/>
      <c r="BF40" s="918"/>
      <c r="BG40" s="918"/>
      <c r="BH40" s="918"/>
      <c r="BI40" s="919"/>
      <c r="BJ40" s="251"/>
      <c r="BK40" s="251"/>
      <c r="BL40" s="251"/>
      <c r="BM40" s="251"/>
      <c r="BN40" s="251"/>
      <c r="BO40" s="264"/>
      <c r="BP40" s="264"/>
      <c r="BQ40" s="261">
        <v>34</v>
      </c>
      <c r="BR40" s="262"/>
      <c r="BS40" s="853"/>
      <c r="BT40" s="854"/>
      <c r="BU40" s="854"/>
      <c r="BV40" s="854"/>
      <c r="BW40" s="854"/>
      <c r="BX40" s="854"/>
      <c r="BY40" s="854"/>
      <c r="BZ40" s="854"/>
      <c r="CA40" s="854"/>
      <c r="CB40" s="854"/>
      <c r="CC40" s="854"/>
      <c r="CD40" s="854"/>
      <c r="CE40" s="854"/>
      <c r="CF40" s="854"/>
      <c r="CG40" s="855"/>
      <c r="CH40" s="866"/>
      <c r="CI40" s="867"/>
      <c r="CJ40" s="867"/>
      <c r="CK40" s="867"/>
      <c r="CL40" s="868"/>
      <c r="CM40" s="866"/>
      <c r="CN40" s="867"/>
      <c r="CO40" s="867"/>
      <c r="CP40" s="867"/>
      <c r="CQ40" s="868"/>
      <c r="CR40" s="866"/>
      <c r="CS40" s="867"/>
      <c r="CT40" s="867"/>
      <c r="CU40" s="867"/>
      <c r="CV40" s="868"/>
      <c r="CW40" s="866"/>
      <c r="CX40" s="867"/>
      <c r="CY40" s="867"/>
      <c r="CZ40" s="867"/>
      <c r="DA40" s="868"/>
      <c r="DB40" s="866"/>
      <c r="DC40" s="867"/>
      <c r="DD40" s="867"/>
      <c r="DE40" s="867"/>
      <c r="DF40" s="868"/>
      <c r="DG40" s="866"/>
      <c r="DH40" s="867"/>
      <c r="DI40" s="867"/>
      <c r="DJ40" s="867"/>
      <c r="DK40" s="868"/>
      <c r="DL40" s="866"/>
      <c r="DM40" s="867"/>
      <c r="DN40" s="867"/>
      <c r="DO40" s="867"/>
      <c r="DP40" s="868"/>
      <c r="DQ40" s="866"/>
      <c r="DR40" s="867"/>
      <c r="DS40" s="867"/>
      <c r="DT40" s="867"/>
      <c r="DU40" s="868"/>
      <c r="DV40" s="869"/>
      <c r="DW40" s="870"/>
      <c r="DX40" s="870"/>
      <c r="DY40" s="870"/>
      <c r="DZ40" s="871"/>
      <c r="EA40" s="245"/>
    </row>
    <row r="41" spans="1:131" s="246" customFormat="1" ht="26.25" customHeight="1" x14ac:dyDescent="0.15">
      <c r="A41" s="260">
        <v>14</v>
      </c>
      <c r="B41" s="840"/>
      <c r="C41" s="841"/>
      <c r="D41" s="841"/>
      <c r="E41" s="841"/>
      <c r="F41" s="841"/>
      <c r="G41" s="841"/>
      <c r="H41" s="841"/>
      <c r="I41" s="841"/>
      <c r="J41" s="841"/>
      <c r="K41" s="841"/>
      <c r="L41" s="841"/>
      <c r="M41" s="841"/>
      <c r="N41" s="841"/>
      <c r="O41" s="841"/>
      <c r="P41" s="842"/>
      <c r="Q41" s="843"/>
      <c r="R41" s="844"/>
      <c r="S41" s="844"/>
      <c r="T41" s="844"/>
      <c r="U41" s="844"/>
      <c r="V41" s="844"/>
      <c r="W41" s="844"/>
      <c r="X41" s="844"/>
      <c r="Y41" s="844"/>
      <c r="Z41" s="844"/>
      <c r="AA41" s="844"/>
      <c r="AB41" s="844"/>
      <c r="AC41" s="844"/>
      <c r="AD41" s="844"/>
      <c r="AE41" s="845"/>
      <c r="AF41" s="846"/>
      <c r="AG41" s="847"/>
      <c r="AH41" s="847"/>
      <c r="AI41" s="847"/>
      <c r="AJ41" s="848"/>
      <c r="AK41" s="920"/>
      <c r="AL41" s="921"/>
      <c r="AM41" s="921"/>
      <c r="AN41" s="921"/>
      <c r="AO41" s="921"/>
      <c r="AP41" s="921"/>
      <c r="AQ41" s="921"/>
      <c r="AR41" s="921"/>
      <c r="AS41" s="921"/>
      <c r="AT41" s="921"/>
      <c r="AU41" s="921"/>
      <c r="AV41" s="921"/>
      <c r="AW41" s="921"/>
      <c r="AX41" s="921"/>
      <c r="AY41" s="921"/>
      <c r="AZ41" s="924"/>
      <c r="BA41" s="924"/>
      <c r="BB41" s="924"/>
      <c r="BC41" s="924"/>
      <c r="BD41" s="924"/>
      <c r="BE41" s="918"/>
      <c r="BF41" s="918"/>
      <c r="BG41" s="918"/>
      <c r="BH41" s="918"/>
      <c r="BI41" s="919"/>
      <c r="BJ41" s="251"/>
      <c r="BK41" s="251"/>
      <c r="BL41" s="251"/>
      <c r="BM41" s="251"/>
      <c r="BN41" s="251"/>
      <c r="BO41" s="264"/>
      <c r="BP41" s="264"/>
      <c r="BQ41" s="261">
        <v>35</v>
      </c>
      <c r="BR41" s="262"/>
      <c r="BS41" s="853"/>
      <c r="BT41" s="854"/>
      <c r="BU41" s="854"/>
      <c r="BV41" s="854"/>
      <c r="BW41" s="854"/>
      <c r="BX41" s="854"/>
      <c r="BY41" s="854"/>
      <c r="BZ41" s="854"/>
      <c r="CA41" s="854"/>
      <c r="CB41" s="854"/>
      <c r="CC41" s="854"/>
      <c r="CD41" s="854"/>
      <c r="CE41" s="854"/>
      <c r="CF41" s="854"/>
      <c r="CG41" s="855"/>
      <c r="CH41" s="866"/>
      <c r="CI41" s="867"/>
      <c r="CJ41" s="867"/>
      <c r="CK41" s="867"/>
      <c r="CL41" s="868"/>
      <c r="CM41" s="866"/>
      <c r="CN41" s="867"/>
      <c r="CO41" s="867"/>
      <c r="CP41" s="867"/>
      <c r="CQ41" s="868"/>
      <c r="CR41" s="866"/>
      <c r="CS41" s="867"/>
      <c r="CT41" s="867"/>
      <c r="CU41" s="867"/>
      <c r="CV41" s="868"/>
      <c r="CW41" s="866"/>
      <c r="CX41" s="867"/>
      <c r="CY41" s="867"/>
      <c r="CZ41" s="867"/>
      <c r="DA41" s="868"/>
      <c r="DB41" s="866"/>
      <c r="DC41" s="867"/>
      <c r="DD41" s="867"/>
      <c r="DE41" s="867"/>
      <c r="DF41" s="868"/>
      <c r="DG41" s="866"/>
      <c r="DH41" s="867"/>
      <c r="DI41" s="867"/>
      <c r="DJ41" s="867"/>
      <c r="DK41" s="868"/>
      <c r="DL41" s="866"/>
      <c r="DM41" s="867"/>
      <c r="DN41" s="867"/>
      <c r="DO41" s="867"/>
      <c r="DP41" s="868"/>
      <c r="DQ41" s="866"/>
      <c r="DR41" s="867"/>
      <c r="DS41" s="867"/>
      <c r="DT41" s="867"/>
      <c r="DU41" s="868"/>
      <c r="DV41" s="869"/>
      <c r="DW41" s="870"/>
      <c r="DX41" s="870"/>
      <c r="DY41" s="870"/>
      <c r="DZ41" s="871"/>
      <c r="EA41" s="245"/>
    </row>
    <row r="42" spans="1:131" s="246" customFormat="1" ht="26.25" customHeight="1" x14ac:dyDescent="0.15">
      <c r="A42" s="260">
        <v>15</v>
      </c>
      <c r="B42" s="840"/>
      <c r="C42" s="841"/>
      <c r="D42" s="841"/>
      <c r="E42" s="841"/>
      <c r="F42" s="841"/>
      <c r="G42" s="841"/>
      <c r="H42" s="841"/>
      <c r="I42" s="841"/>
      <c r="J42" s="841"/>
      <c r="K42" s="841"/>
      <c r="L42" s="841"/>
      <c r="M42" s="841"/>
      <c r="N42" s="841"/>
      <c r="O42" s="841"/>
      <c r="P42" s="842"/>
      <c r="Q42" s="843"/>
      <c r="R42" s="844"/>
      <c r="S42" s="844"/>
      <c r="T42" s="844"/>
      <c r="U42" s="844"/>
      <c r="V42" s="844"/>
      <c r="W42" s="844"/>
      <c r="X42" s="844"/>
      <c r="Y42" s="844"/>
      <c r="Z42" s="844"/>
      <c r="AA42" s="844"/>
      <c r="AB42" s="844"/>
      <c r="AC42" s="844"/>
      <c r="AD42" s="844"/>
      <c r="AE42" s="845"/>
      <c r="AF42" s="846"/>
      <c r="AG42" s="847"/>
      <c r="AH42" s="847"/>
      <c r="AI42" s="847"/>
      <c r="AJ42" s="848"/>
      <c r="AK42" s="920"/>
      <c r="AL42" s="921"/>
      <c r="AM42" s="921"/>
      <c r="AN42" s="921"/>
      <c r="AO42" s="921"/>
      <c r="AP42" s="921"/>
      <c r="AQ42" s="921"/>
      <c r="AR42" s="921"/>
      <c r="AS42" s="921"/>
      <c r="AT42" s="921"/>
      <c r="AU42" s="921"/>
      <c r="AV42" s="921"/>
      <c r="AW42" s="921"/>
      <c r="AX42" s="921"/>
      <c r="AY42" s="921"/>
      <c r="AZ42" s="924"/>
      <c r="BA42" s="924"/>
      <c r="BB42" s="924"/>
      <c r="BC42" s="924"/>
      <c r="BD42" s="924"/>
      <c r="BE42" s="918"/>
      <c r="BF42" s="918"/>
      <c r="BG42" s="918"/>
      <c r="BH42" s="918"/>
      <c r="BI42" s="919"/>
      <c r="BJ42" s="251"/>
      <c r="BK42" s="251"/>
      <c r="BL42" s="251"/>
      <c r="BM42" s="251"/>
      <c r="BN42" s="251"/>
      <c r="BO42" s="264"/>
      <c r="BP42" s="264"/>
      <c r="BQ42" s="261">
        <v>36</v>
      </c>
      <c r="BR42" s="262"/>
      <c r="BS42" s="853"/>
      <c r="BT42" s="854"/>
      <c r="BU42" s="854"/>
      <c r="BV42" s="854"/>
      <c r="BW42" s="854"/>
      <c r="BX42" s="854"/>
      <c r="BY42" s="854"/>
      <c r="BZ42" s="854"/>
      <c r="CA42" s="854"/>
      <c r="CB42" s="854"/>
      <c r="CC42" s="854"/>
      <c r="CD42" s="854"/>
      <c r="CE42" s="854"/>
      <c r="CF42" s="854"/>
      <c r="CG42" s="855"/>
      <c r="CH42" s="866"/>
      <c r="CI42" s="867"/>
      <c r="CJ42" s="867"/>
      <c r="CK42" s="867"/>
      <c r="CL42" s="868"/>
      <c r="CM42" s="866"/>
      <c r="CN42" s="867"/>
      <c r="CO42" s="867"/>
      <c r="CP42" s="867"/>
      <c r="CQ42" s="868"/>
      <c r="CR42" s="866"/>
      <c r="CS42" s="867"/>
      <c r="CT42" s="867"/>
      <c r="CU42" s="867"/>
      <c r="CV42" s="868"/>
      <c r="CW42" s="866"/>
      <c r="CX42" s="867"/>
      <c r="CY42" s="867"/>
      <c r="CZ42" s="867"/>
      <c r="DA42" s="868"/>
      <c r="DB42" s="866"/>
      <c r="DC42" s="867"/>
      <c r="DD42" s="867"/>
      <c r="DE42" s="867"/>
      <c r="DF42" s="868"/>
      <c r="DG42" s="866"/>
      <c r="DH42" s="867"/>
      <c r="DI42" s="867"/>
      <c r="DJ42" s="867"/>
      <c r="DK42" s="868"/>
      <c r="DL42" s="866"/>
      <c r="DM42" s="867"/>
      <c r="DN42" s="867"/>
      <c r="DO42" s="867"/>
      <c r="DP42" s="868"/>
      <c r="DQ42" s="866"/>
      <c r="DR42" s="867"/>
      <c r="DS42" s="867"/>
      <c r="DT42" s="867"/>
      <c r="DU42" s="868"/>
      <c r="DV42" s="869"/>
      <c r="DW42" s="870"/>
      <c r="DX42" s="870"/>
      <c r="DY42" s="870"/>
      <c r="DZ42" s="871"/>
      <c r="EA42" s="245"/>
    </row>
    <row r="43" spans="1:131" s="246" customFormat="1" ht="26.25" customHeight="1" x14ac:dyDescent="0.15">
      <c r="A43" s="260">
        <v>16</v>
      </c>
      <c r="B43" s="840"/>
      <c r="C43" s="841"/>
      <c r="D43" s="841"/>
      <c r="E43" s="841"/>
      <c r="F43" s="841"/>
      <c r="G43" s="841"/>
      <c r="H43" s="841"/>
      <c r="I43" s="841"/>
      <c r="J43" s="841"/>
      <c r="K43" s="841"/>
      <c r="L43" s="841"/>
      <c r="M43" s="841"/>
      <c r="N43" s="841"/>
      <c r="O43" s="841"/>
      <c r="P43" s="842"/>
      <c r="Q43" s="843"/>
      <c r="R43" s="844"/>
      <c r="S43" s="844"/>
      <c r="T43" s="844"/>
      <c r="U43" s="844"/>
      <c r="V43" s="844"/>
      <c r="W43" s="844"/>
      <c r="X43" s="844"/>
      <c r="Y43" s="844"/>
      <c r="Z43" s="844"/>
      <c r="AA43" s="844"/>
      <c r="AB43" s="844"/>
      <c r="AC43" s="844"/>
      <c r="AD43" s="844"/>
      <c r="AE43" s="845"/>
      <c r="AF43" s="846"/>
      <c r="AG43" s="847"/>
      <c r="AH43" s="847"/>
      <c r="AI43" s="847"/>
      <c r="AJ43" s="848"/>
      <c r="AK43" s="920"/>
      <c r="AL43" s="921"/>
      <c r="AM43" s="921"/>
      <c r="AN43" s="921"/>
      <c r="AO43" s="921"/>
      <c r="AP43" s="921"/>
      <c r="AQ43" s="921"/>
      <c r="AR43" s="921"/>
      <c r="AS43" s="921"/>
      <c r="AT43" s="921"/>
      <c r="AU43" s="921"/>
      <c r="AV43" s="921"/>
      <c r="AW43" s="921"/>
      <c r="AX43" s="921"/>
      <c r="AY43" s="921"/>
      <c r="AZ43" s="924"/>
      <c r="BA43" s="924"/>
      <c r="BB43" s="924"/>
      <c r="BC43" s="924"/>
      <c r="BD43" s="924"/>
      <c r="BE43" s="918"/>
      <c r="BF43" s="918"/>
      <c r="BG43" s="918"/>
      <c r="BH43" s="918"/>
      <c r="BI43" s="919"/>
      <c r="BJ43" s="251"/>
      <c r="BK43" s="251"/>
      <c r="BL43" s="251"/>
      <c r="BM43" s="251"/>
      <c r="BN43" s="251"/>
      <c r="BO43" s="264"/>
      <c r="BP43" s="264"/>
      <c r="BQ43" s="261">
        <v>37</v>
      </c>
      <c r="BR43" s="262"/>
      <c r="BS43" s="853"/>
      <c r="BT43" s="854"/>
      <c r="BU43" s="854"/>
      <c r="BV43" s="854"/>
      <c r="BW43" s="854"/>
      <c r="BX43" s="854"/>
      <c r="BY43" s="854"/>
      <c r="BZ43" s="854"/>
      <c r="CA43" s="854"/>
      <c r="CB43" s="854"/>
      <c r="CC43" s="854"/>
      <c r="CD43" s="854"/>
      <c r="CE43" s="854"/>
      <c r="CF43" s="854"/>
      <c r="CG43" s="855"/>
      <c r="CH43" s="866"/>
      <c r="CI43" s="867"/>
      <c r="CJ43" s="867"/>
      <c r="CK43" s="867"/>
      <c r="CL43" s="868"/>
      <c r="CM43" s="866"/>
      <c r="CN43" s="867"/>
      <c r="CO43" s="867"/>
      <c r="CP43" s="867"/>
      <c r="CQ43" s="868"/>
      <c r="CR43" s="866"/>
      <c r="CS43" s="867"/>
      <c r="CT43" s="867"/>
      <c r="CU43" s="867"/>
      <c r="CV43" s="868"/>
      <c r="CW43" s="866"/>
      <c r="CX43" s="867"/>
      <c r="CY43" s="867"/>
      <c r="CZ43" s="867"/>
      <c r="DA43" s="868"/>
      <c r="DB43" s="866"/>
      <c r="DC43" s="867"/>
      <c r="DD43" s="867"/>
      <c r="DE43" s="867"/>
      <c r="DF43" s="868"/>
      <c r="DG43" s="866"/>
      <c r="DH43" s="867"/>
      <c r="DI43" s="867"/>
      <c r="DJ43" s="867"/>
      <c r="DK43" s="868"/>
      <c r="DL43" s="866"/>
      <c r="DM43" s="867"/>
      <c r="DN43" s="867"/>
      <c r="DO43" s="867"/>
      <c r="DP43" s="868"/>
      <c r="DQ43" s="866"/>
      <c r="DR43" s="867"/>
      <c r="DS43" s="867"/>
      <c r="DT43" s="867"/>
      <c r="DU43" s="868"/>
      <c r="DV43" s="869"/>
      <c r="DW43" s="870"/>
      <c r="DX43" s="870"/>
      <c r="DY43" s="870"/>
      <c r="DZ43" s="871"/>
      <c r="EA43" s="245"/>
    </row>
    <row r="44" spans="1:131" s="246" customFormat="1" ht="26.25" customHeight="1" x14ac:dyDescent="0.15">
      <c r="A44" s="260">
        <v>17</v>
      </c>
      <c r="B44" s="840"/>
      <c r="C44" s="841"/>
      <c r="D44" s="841"/>
      <c r="E44" s="841"/>
      <c r="F44" s="841"/>
      <c r="G44" s="841"/>
      <c r="H44" s="841"/>
      <c r="I44" s="841"/>
      <c r="J44" s="841"/>
      <c r="K44" s="841"/>
      <c r="L44" s="841"/>
      <c r="M44" s="841"/>
      <c r="N44" s="841"/>
      <c r="O44" s="841"/>
      <c r="P44" s="842"/>
      <c r="Q44" s="843"/>
      <c r="R44" s="844"/>
      <c r="S44" s="844"/>
      <c r="T44" s="844"/>
      <c r="U44" s="844"/>
      <c r="V44" s="844"/>
      <c r="W44" s="844"/>
      <c r="X44" s="844"/>
      <c r="Y44" s="844"/>
      <c r="Z44" s="844"/>
      <c r="AA44" s="844"/>
      <c r="AB44" s="844"/>
      <c r="AC44" s="844"/>
      <c r="AD44" s="844"/>
      <c r="AE44" s="845"/>
      <c r="AF44" s="846"/>
      <c r="AG44" s="847"/>
      <c r="AH44" s="847"/>
      <c r="AI44" s="847"/>
      <c r="AJ44" s="848"/>
      <c r="AK44" s="920"/>
      <c r="AL44" s="921"/>
      <c r="AM44" s="921"/>
      <c r="AN44" s="921"/>
      <c r="AO44" s="921"/>
      <c r="AP44" s="921"/>
      <c r="AQ44" s="921"/>
      <c r="AR44" s="921"/>
      <c r="AS44" s="921"/>
      <c r="AT44" s="921"/>
      <c r="AU44" s="921"/>
      <c r="AV44" s="921"/>
      <c r="AW44" s="921"/>
      <c r="AX44" s="921"/>
      <c r="AY44" s="921"/>
      <c r="AZ44" s="924"/>
      <c r="BA44" s="924"/>
      <c r="BB44" s="924"/>
      <c r="BC44" s="924"/>
      <c r="BD44" s="924"/>
      <c r="BE44" s="918"/>
      <c r="BF44" s="918"/>
      <c r="BG44" s="918"/>
      <c r="BH44" s="918"/>
      <c r="BI44" s="919"/>
      <c r="BJ44" s="251"/>
      <c r="BK44" s="251"/>
      <c r="BL44" s="251"/>
      <c r="BM44" s="251"/>
      <c r="BN44" s="251"/>
      <c r="BO44" s="264"/>
      <c r="BP44" s="264"/>
      <c r="BQ44" s="261">
        <v>38</v>
      </c>
      <c r="BR44" s="262"/>
      <c r="BS44" s="853"/>
      <c r="BT44" s="854"/>
      <c r="BU44" s="854"/>
      <c r="BV44" s="854"/>
      <c r="BW44" s="854"/>
      <c r="BX44" s="854"/>
      <c r="BY44" s="854"/>
      <c r="BZ44" s="854"/>
      <c r="CA44" s="854"/>
      <c r="CB44" s="854"/>
      <c r="CC44" s="854"/>
      <c r="CD44" s="854"/>
      <c r="CE44" s="854"/>
      <c r="CF44" s="854"/>
      <c r="CG44" s="855"/>
      <c r="CH44" s="866"/>
      <c r="CI44" s="867"/>
      <c r="CJ44" s="867"/>
      <c r="CK44" s="867"/>
      <c r="CL44" s="868"/>
      <c r="CM44" s="866"/>
      <c r="CN44" s="867"/>
      <c r="CO44" s="867"/>
      <c r="CP44" s="867"/>
      <c r="CQ44" s="868"/>
      <c r="CR44" s="866"/>
      <c r="CS44" s="867"/>
      <c r="CT44" s="867"/>
      <c r="CU44" s="867"/>
      <c r="CV44" s="868"/>
      <c r="CW44" s="866"/>
      <c r="CX44" s="867"/>
      <c r="CY44" s="867"/>
      <c r="CZ44" s="867"/>
      <c r="DA44" s="868"/>
      <c r="DB44" s="866"/>
      <c r="DC44" s="867"/>
      <c r="DD44" s="867"/>
      <c r="DE44" s="867"/>
      <c r="DF44" s="868"/>
      <c r="DG44" s="866"/>
      <c r="DH44" s="867"/>
      <c r="DI44" s="867"/>
      <c r="DJ44" s="867"/>
      <c r="DK44" s="868"/>
      <c r="DL44" s="866"/>
      <c r="DM44" s="867"/>
      <c r="DN44" s="867"/>
      <c r="DO44" s="867"/>
      <c r="DP44" s="868"/>
      <c r="DQ44" s="866"/>
      <c r="DR44" s="867"/>
      <c r="DS44" s="867"/>
      <c r="DT44" s="867"/>
      <c r="DU44" s="868"/>
      <c r="DV44" s="869"/>
      <c r="DW44" s="870"/>
      <c r="DX44" s="870"/>
      <c r="DY44" s="870"/>
      <c r="DZ44" s="871"/>
      <c r="EA44" s="245"/>
    </row>
    <row r="45" spans="1:131" s="246" customFormat="1" ht="26.25" customHeight="1" x14ac:dyDescent="0.15">
      <c r="A45" s="260">
        <v>18</v>
      </c>
      <c r="B45" s="840"/>
      <c r="C45" s="841"/>
      <c r="D45" s="841"/>
      <c r="E45" s="841"/>
      <c r="F45" s="841"/>
      <c r="G45" s="841"/>
      <c r="H45" s="841"/>
      <c r="I45" s="841"/>
      <c r="J45" s="841"/>
      <c r="K45" s="841"/>
      <c r="L45" s="841"/>
      <c r="M45" s="841"/>
      <c r="N45" s="841"/>
      <c r="O45" s="841"/>
      <c r="P45" s="842"/>
      <c r="Q45" s="843"/>
      <c r="R45" s="844"/>
      <c r="S45" s="844"/>
      <c r="T45" s="844"/>
      <c r="U45" s="844"/>
      <c r="V45" s="844"/>
      <c r="W45" s="844"/>
      <c r="X45" s="844"/>
      <c r="Y45" s="844"/>
      <c r="Z45" s="844"/>
      <c r="AA45" s="844"/>
      <c r="AB45" s="844"/>
      <c r="AC45" s="844"/>
      <c r="AD45" s="844"/>
      <c r="AE45" s="845"/>
      <c r="AF45" s="846"/>
      <c r="AG45" s="847"/>
      <c r="AH45" s="847"/>
      <c r="AI45" s="847"/>
      <c r="AJ45" s="848"/>
      <c r="AK45" s="920"/>
      <c r="AL45" s="921"/>
      <c r="AM45" s="921"/>
      <c r="AN45" s="921"/>
      <c r="AO45" s="921"/>
      <c r="AP45" s="921"/>
      <c r="AQ45" s="921"/>
      <c r="AR45" s="921"/>
      <c r="AS45" s="921"/>
      <c r="AT45" s="921"/>
      <c r="AU45" s="921"/>
      <c r="AV45" s="921"/>
      <c r="AW45" s="921"/>
      <c r="AX45" s="921"/>
      <c r="AY45" s="921"/>
      <c r="AZ45" s="924"/>
      <c r="BA45" s="924"/>
      <c r="BB45" s="924"/>
      <c r="BC45" s="924"/>
      <c r="BD45" s="924"/>
      <c r="BE45" s="918"/>
      <c r="BF45" s="918"/>
      <c r="BG45" s="918"/>
      <c r="BH45" s="918"/>
      <c r="BI45" s="919"/>
      <c r="BJ45" s="251"/>
      <c r="BK45" s="251"/>
      <c r="BL45" s="251"/>
      <c r="BM45" s="251"/>
      <c r="BN45" s="251"/>
      <c r="BO45" s="264"/>
      <c r="BP45" s="264"/>
      <c r="BQ45" s="261">
        <v>39</v>
      </c>
      <c r="BR45" s="262"/>
      <c r="BS45" s="853"/>
      <c r="BT45" s="854"/>
      <c r="BU45" s="854"/>
      <c r="BV45" s="854"/>
      <c r="BW45" s="854"/>
      <c r="BX45" s="854"/>
      <c r="BY45" s="854"/>
      <c r="BZ45" s="854"/>
      <c r="CA45" s="854"/>
      <c r="CB45" s="854"/>
      <c r="CC45" s="854"/>
      <c r="CD45" s="854"/>
      <c r="CE45" s="854"/>
      <c r="CF45" s="854"/>
      <c r="CG45" s="855"/>
      <c r="CH45" s="866"/>
      <c r="CI45" s="867"/>
      <c r="CJ45" s="867"/>
      <c r="CK45" s="867"/>
      <c r="CL45" s="868"/>
      <c r="CM45" s="866"/>
      <c r="CN45" s="867"/>
      <c r="CO45" s="867"/>
      <c r="CP45" s="867"/>
      <c r="CQ45" s="868"/>
      <c r="CR45" s="866"/>
      <c r="CS45" s="867"/>
      <c r="CT45" s="867"/>
      <c r="CU45" s="867"/>
      <c r="CV45" s="868"/>
      <c r="CW45" s="866"/>
      <c r="CX45" s="867"/>
      <c r="CY45" s="867"/>
      <c r="CZ45" s="867"/>
      <c r="DA45" s="868"/>
      <c r="DB45" s="866"/>
      <c r="DC45" s="867"/>
      <c r="DD45" s="867"/>
      <c r="DE45" s="867"/>
      <c r="DF45" s="868"/>
      <c r="DG45" s="866"/>
      <c r="DH45" s="867"/>
      <c r="DI45" s="867"/>
      <c r="DJ45" s="867"/>
      <c r="DK45" s="868"/>
      <c r="DL45" s="866"/>
      <c r="DM45" s="867"/>
      <c r="DN45" s="867"/>
      <c r="DO45" s="867"/>
      <c r="DP45" s="868"/>
      <c r="DQ45" s="866"/>
      <c r="DR45" s="867"/>
      <c r="DS45" s="867"/>
      <c r="DT45" s="867"/>
      <c r="DU45" s="868"/>
      <c r="DV45" s="869"/>
      <c r="DW45" s="870"/>
      <c r="DX45" s="870"/>
      <c r="DY45" s="870"/>
      <c r="DZ45" s="871"/>
      <c r="EA45" s="245"/>
    </row>
    <row r="46" spans="1:131" s="246" customFormat="1" ht="26.25" customHeight="1" x14ac:dyDescent="0.15">
      <c r="A46" s="260">
        <v>19</v>
      </c>
      <c r="B46" s="840"/>
      <c r="C46" s="841"/>
      <c r="D46" s="841"/>
      <c r="E46" s="841"/>
      <c r="F46" s="841"/>
      <c r="G46" s="841"/>
      <c r="H46" s="841"/>
      <c r="I46" s="841"/>
      <c r="J46" s="841"/>
      <c r="K46" s="841"/>
      <c r="L46" s="841"/>
      <c r="M46" s="841"/>
      <c r="N46" s="841"/>
      <c r="O46" s="841"/>
      <c r="P46" s="842"/>
      <c r="Q46" s="843"/>
      <c r="R46" s="844"/>
      <c r="S46" s="844"/>
      <c r="T46" s="844"/>
      <c r="U46" s="844"/>
      <c r="V46" s="844"/>
      <c r="W46" s="844"/>
      <c r="X46" s="844"/>
      <c r="Y46" s="844"/>
      <c r="Z46" s="844"/>
      <c r="AA46" s="844"/>
      <c r="AB46" s="844"/>
      <c r="AC46" s="844"/>
      <c r="AD46" s="844"/>
      <c r="AE46" s="845"/>
      <c r="AF46" s="846"/>
      <c r="AG46" s="847"/>
      <c r="AH46" s="847"/>
      <c r="AI46" s="847"/>
      <c r="AJ46" s="848"/>
      <c r="AK46" s="920"/>
      <c r="AL46" s="921"/>
      <c r="AM46" s="921"/>
      <c r="AN46" s="921"/>
      <c r="AO46" s="921"/>
      <c r="AP46" s="921"/>
      <c r="AQ46" s="921"/>
      <c r="AR46" s="921"/>
      <c r="AS46" s="921"/>
      <c r="AT46" s="921"/>
      <c r="AU46" s="921"/>
      <c r="AV46" s="921"/>
      <c r="AW46" s="921"/>
      <c r="AX46" s="921"/>
      <c r="AY46" s="921"/>
      <c r="AZ46" s="924"/>
      <c r="BA46" s="924"/>
      <c r="BB46" s="924"/>
      <c r="BC46" s="924"/>
      <c r="BD46" s="924"/>
      <c r="BE46" s="918"/>
      <c r="BF46" s="918"/>
      <c r="BG46" s="918"/>
      <c r="BH46" s="918"/>
      <c r="BI46" s="919"/>
      <c r="BJ46" s="251"/>
      <c r="BK46" s="251"/>
      <c r="BL46" s="251"/>
      <c r="BM46" s="251"/>
      <c r="BN46" s="251"/>
      <c r="BO46" s="264"/>
      <c r="BP46" s="264"/>
      <c r="BQ46" s="261">
        <v>40</v>
      </c>
      <c r="BR46" s="262"/>
      <c r="BS46" s="853"/>
      <c r="BT46" s="854"/>
      <c r="BU46" s="854"/>
      <c r="BV46" s="854"/>
      <c r="BW46" s="854"/>
      <c r="BX46" s="854"/>
      <c r="BY46" s="854"/>
      <c r="BZ46" s="854"/>
      <c r="CA46" s="854"/>
      <c r="CB46" s="854"/>
      <c r="CC46" s="854"/>
      <c r="CD46" s="854"/>
      <c r="CE46" s="854"/>
      <c r="CF46" s="854"/>
      <c r="CG46" s="855"/>
      <c r="CH46" s="866"/>
      <c r="CI46" s="867"/>
      <c r="CJ46" s="867"/>
      <c r="CK46" s="867"/>
      <c r="CL46" s="868"/>
      <c r="CM46" s="866"/>
      <c r="CN46" s="867"/>
      <c r="CO46" s="867"/>
      <c r="CP46" s="867"/>
      <c r="CQ46" s="868"/>
      <c r="CR46" s="866"/>
      <c r="CS46" s="867"/>
      <c r="CT46" s="867"/>
      <c r="CU46" s="867"/>
      <c r="CV46" s="868"/>
      <c r="CW46" s="866"/>
      <c r="CX46" s="867"/>
      <c r="CY46" s="867"/>
      <c r="CZ46" s="867"/>
      <c r="DA46" s="868"/>
      <c r="DB46" s="866"/>
      <c r="DC46" s="867"/>
      <c r="DD46" s="867"/>
      <c r="DE46" s="867"/>
      <c r="DF46" s="868"/>
      <c r="DG46" s="866"/>
      <c r="DH46" s="867"/>
      <c r="DI46" s="867"/>
      <c r="DJ46" s="867"/>
      <c r="DK46" s="868"/>
      <c r="DL46" s="866"/>
      <c r="DM46" s="867"/>
      <c r="DN46" s="867"/>
      <c r="DO46" s="867"/>
      <c r="DP46" s="868"/>
      <c r="DQ46" s="866"/>
      <c r="DR46" s="867"/>
      <c r="DS46" s="867"/>
      <c r="DT46" s="867"/>
      <c r="DU46" s="868"/>
      <c r="DV46" s="869"/>
      <c r="DW46" s="870"/>
      <c r="DX46" s="870"/>
      <c r="DY46" s="870"/>
      <c r="DZ46" s="871"/>
      <c r="EA46" s="245"/>
    </row>
    <row r="47" spans="1:131" s="246" customFormat="1" ht="26.25" customHeight="1" x14ac:dyDescent="0.15">
      <c r="A47" s="260">
        <v>20</v>
      </c>
      <c r="B47" s="840"/>
      <c r="C47" s="841"/>
      <c r="D47" s="841"/>
      <c r="E47" s="841"/>
      <c r="F47" s="841"/>
      <c r="G47" s="841"/>
      <c r="H47" s="841"/>
      <c r="I47" s="841"/>
      <c r="J47" s="841"/>
      <c r="K47" s="841"/>
      <c r="L47" s="841"/>
      <c r="M47" s="841"/>
      <c r="N47" s="841"/>
      <c r="O47" s="841"/>
      <c r="P47" s="842"/>
      <c r="Q47" s="843"/>
      <c r="R47" s="844"/>
      <c r="S47" s="844"/>
      <c r="T47" s="844"/>
      <c r="U47" s="844"/>
      <c r="V47" s="844"/>
      <c r="W47" s="844"/>
      <c r="X47" s="844"/>
      <c r="Y47" s="844"/>
      <c r="Z47" s="844"/>
      <c r="AA47" s="844"/>
      <c r="AB47" s="844"/>
      <c r="AC47" s="844"/>
      <c r="AD47" s="844"/>
      <c r="AE47" s="845"/>
      <c r="AF47" s="846"/>
      <c r="AG47" s="847"/>
      <c r="AH47" s="847"/>
      <c r="AI47" s="847"/>
      <c r="AJ47" s="848"/>
      <c r="AK47" s="920"/>
      <c r="AL47" s="921"/>
      <c r="AM47" s="921"/>
      <c r="AN47" s="921"/>
      <c r="AO47" s="921"/>
      <c r="AP47" s="921"/>
      <c r="AQ47" s="921"/>
      <c r="AR47" s="921"/>
      <c r="AS47" s="921"/>
      <c r="AT47" s="921"/>
      <c r="AU47" s="921"/>
      <c r="AV47" s="921"/>
      <c r="AW47" s="921"/>
      <c r="AX47" s="921"/>
      <c r="AY47" s="921"/>
      <c r="AZ47" s="924"/>
      <c r="BA47" s="924"/>
      <c r="BB47" s="924"/>
      <c r="BC47" s="924"/>
      <c r="BD47" s="924"/>
      <c r="BE47" s="918"/>
      <c r="BF47" s="918"/>
      <c r="BG47" s="918"/>
      <c r="BH47" s="918"/>
      <c r="BI47" s="919"/>
      <c r="BJ47" s="251"/>
      <c r="BK47" s="251"/>
      <c r="BL47" s="251"/>
      <c r="BM47" s="251"/>
      <c r="BN47" s="251"/>
      <c r="BO47" s="264"/>
      <c r="BP47" s="264"/>
      <c r="BQ47" s="261">
        <v>41</v>
      </c>
      <c r="BR47" s="262"/>
      <c r="BS47" s="853"/>
      <c r="BT47" s="854"/>
      <c r="BU47" s="854"/>
      <c r="BV47" s="854"/>
      <c r="BW47" s="854"/>
      <c r="BX47" s="854"/>
      <c r="BY47" s="854"/>
      <c r="BZ47" s="854"/>
      <c r="CA47" s="854"/>
      <c r="CB47" s="854"/>
      <c r="CC47" s="854"/>
      <c r="CD47" s="854"/>
      <c r="CE47" s="854"/>
      <c r="CF47" s="854"/>
      <c r="CG47" s="855"/>
      <c r="CH47" s="866"/>
      <c r="CI47" s="867"/>
      <c r="CJ47" s="867"/>
      <c r="CK47" s="867"/>
      <c r="CL47" s="868"/>
      <c r="CM47" s="866"/>
      <c r="CN47" s="867"/>
      <c r="CO47" s="867"/>
      <c r="CP47" s="867"/>
      <c r="CQ47" s="868"/>
      <c r="CR47" s="866"/>
      <c r="CS47" s="867"/>
      <c r="CT47" s="867"/>
      <c r="CU47" s="867"/>
      <c r="CV47" s="868"/>
      <c r="CW47" s="866"/>
      <c r="CX47" s="867"/>
      <c r="CY47" s="867"/>
      <c r="CZ47" s="867"/>
      <c r="DA47" s="868"/>
      <c r="DB47" s="866"/>
      <c r="DC47" s="867"/>
      <c r="DD47" s="867"/>
      <c r="DE47" s="867"/>
      <c r="DF47" s="868"/>
      <c r="DG47" s="866"/>
      <c r="DH47" s="867"/>
      <c r="DI47" s="867"/>
      <c r="DJ47" s="867"/>
      <c r="DK47" s="868"/>
      <c r="DL47" s="866"/>
      <c r="DM47" s="867"/>
      <c r="DN47" s="867"/>
      <c r="DO47" s="867"/>
      <c r="DP47" s="868"/>
      <c r="DQ47" s="866"/>
      <c r="DR47" s="867"/>
      <c r="DS47" s="867"/>
      <c r="DT47" s="867"/>
      <c r="DU47" s="868"/>
      <c r="DV47" s="869"/>
      <c r="DW47" s="870"/>
      <c r="DX47" s="870"/>
      <c r="DY47" s="870"/>
      <c r="DZ47" s="871"/>
      <c r="EA47" s="245"/>
    </row>
    <row r="48" spans="1:131" s="246" customFormat="1" ht="26.25" customHeight="1" x14ac:dyDescent="0.15">
      <c r="A48" s="260">
        <v>21</v>
      </c>
      <c r="B48" s="840"/>
      <c r="C48" s="841"/>
      <c r="D48" s="841"/>
      <c r="E48" s="841"/>
      <c r="F48" s="841"/>
      <c r="G48" s="841"/>
      <c r="H48" s="841"/>
      <c r="I48" s="841"/>
      <c r="J48" s="841"/>
      <c r="K48" s="841"/>
      <c r="L48" s="841"/>
      <c r="M48" s="841"/>
      <c r="N48" s="841"/>
      <c r="O48" s="841"/>
      <c r="P48" s="842"/>
      <c r="Q48" s="843"/>
      <c r="R48" s="844"/>
      <c r="S48" s="844"/>
      <c r="T48" s="844"/>
      <c r="U48" s="844"/>
      <c r="V48" s="844"/>
      <c r="W48" s="844"/>
      <c r="X48" s="844"/>
      <c r="Y48" s="844"/>
      <c r="Z48" s="844"/>
      <c r="AA48" s="844"/>
      <c r="AB48" s="844"/>
      <c r="AC48" s="844"/>
      <c r="AD48" s="844"/>
      <c r="AE48" s="845"/>
      <c r="AF48" s="846"/>
      <c r="AG48" s="847"/>
      <c r="AH48" s="847"/>
      <c r="AI48" s="847"/>
      <c r="AJ48" s="848"/>
      <c r="AK48" s="920"/>
      <c r="AL48" s="921"/>
      <c r="AM48" s="921"/>
      <c r="AN48" s="921"/>
      <c r="AO48" s="921"/>
      <c r="AP48" s="921"/>
      <c r="AQ48" s="921"/>
      <c r="AR48" s="921"/>
      <c r="AS48" s="921"/>
      <c r="AT48" s="921"/>
      <c r="AU48" s="921"/>
      <c r="AV48" s="921"/>
      <c r="AW48" s="921"/>
      <c r="AX48" s="921"/>
      <c r="AY48" s="921"/>
      <c r="AZ48" s="924"/>
      <c r="BA48" s="924"/>
      <c r="BB48" s="924"/>
      <c r="BC48" s="924"/>
      <c r="BD48" s="924"/>
      <c r="BE48" s="918"/>
      <c r="BF48" s="918"/>
      <c r="BG48" s="918"/>
      <c r="BH48" s="918"/>
      <c r="BI48" s="919"/>
      <c r="BJ48" s="251"/>
      <c r="BK48" s="251"/>
      <c r="BL48" s="251"/>
      <c r="BM48" s="251"/>
      <c r="BN48" s="251"/>
      <c r="BO48" s="264"/>
      <c r="BP48" s="264"/>
      <c r="BQ48" s="261">
        <v>42</v>
      </c>
      <c r="BR48" s="262"/>
      <c r="BS48" s="853"/>
      <c r="BT48" s="854"/>
      <c r="BU48" s="854"/>
      <c r="BV48" s="854"/>
      <c r="BW48" s="854"/>
      <c r="BX48" s="854"/>
      <c r="BY48" s="854"/>
      <c r="BZ48" s="854"/>
      <c r="CA48" s="854"/>
      <c r="CB48" s="854"/>
      <c r="CC48" s="854"/>
      <c r="CD48" s="854"/>
      <c r="CE48" s="854"/>
      <c r="CF48" s="854"/>
      <c r="CG48" s="855"/>
      <c r="CH48" s="866"/>
      <c r="CI48" s="867"/>
      <c r="CJ48" s="867"/>
      <c r="CK48" s="867"/>
      <c r="CL48" s="868"/>
      <c r="CM48" s="866"/>
      <c r="CN48" s="867"/>
      <c r="CO48" s="867"/>
      <c r="CP48" s="867"/>
      <c r="CQ48" s="868"/>
      <c r="CR48" s="866"/>
      <c r="CS48" s="867"/>
      <c r="CT48" s="867"/>
      <c r="CU48" s="867"/>
      <c r="CV48" s="868"/>
      <c r="CW48" s="866"/>
      <c r="CX48" s="867"/>
      <c r="CY48" s="867"/>
      <c r="CZ48" s="867"/>
      <c r="DA48" s="868"/>
      <c r="DB48" s="866"/>
      <c r="DC48" s="867"/>
      <c r="DD48" s="867"/>
      <c r="DE48" s="867"/>
      <c r="DF48" s="868"/>
      <c r="DG48" s="866"/>
      <c r="DH48" s="867"/>
      <c r="DI48" s="867"/>
      <c r="DJ48" s="867"/>
      <c r="DK48" s="868"/>
      <c r="DL48" s="866"/>
      <c r="DM48" s="867"/>
      <c r="DN48" s="867"/>
      <c r="DO48" s="867"/>
      <c r="DP48" s="868"/>
      <c r="DQ48" s="866"/>
      <c r="DR48" s="867"/>
      <c r="DS48" s="867"/>
      <c r="DT48" s="867"/>
      <c r="DU48" s="868"/>
      <c r="DV48" s="869"/>
      <c r="DW48" s="870"/>
      <c r="DX48" s="870"/>
      <c r="DY48" s="870"/>
      <c r="DZ48" s="871"/>
      <c r="EA48" s="245"/>
    </row>
    <row r="49" spans="1:131" s="246" customFormat="1" ht="26.25" customHeight="1" x14ac:dyDescent="0.15">
      <c r="A49" s="260">
        <v>22</v>
      </c>
      <c r="B49" s="840"/>
      <c r="C49" s="841"/>
      <c r="D49" s="841"/>
      <c r="E49" s="841"/>
      <c r="F49" s="841"/>
      <c r="G49" s="841"/>
      <c r="H49" s="841"/>
      <c r="I49" s="841"/>
      <c r="J49" s="841"/>
      <c r="K49" s="841"/>
      <c r="L49" s="841"/>
      <c r="M49" s="841"/>
      <c r="N49" s="841"/>
      <c r="O49" s="841"/>
      <c r="P49" s="842"/>
      <c r="Q49" s="843"/>
      <c r="R49" s="844"/>
      <c r="S49" s="844"/>
      <c r="T49" s="844"/>
      <c r="U49" s="844"/>
      <c r="V49" s="844"/>
      <c r="W49" s="844"/>
      <c r="X49" s="844"/>
      <c r="Y49" s="844"/>
      <c r="Z49" s="844"/>
      <c r="AA49" s="844"/>
      <c r="AB49" s="844"/>
      <c r="AC49" s="844"/>
      <c r="AD49" s="844"/>
      <c r="AE49" s="845"/>
      <c r="AF49" s="846"/>
      <c r="AG49" s="847"/>
      <c r="AH49" s="847"/>
      <c r="AI49" s="847"/>
      <c r="AJ49" s="848"/>
      <c r="AK49" s="920"/>
      <c r="AL49" s="921"/>
      <c r="AM49" s="921"/>
      <c r="AN49" s="921"/>
      <c r="AO49" s="921"/>
      <c r="AP49" s="921"/>
      <c r="AQ49" s="921"/>
      <c r="AR49" s="921"/>
      <c r="AS49" s="921"/>
      <c r="AT49" s="921"/>
      <c r="AU49" s="921"/>
      <c r="AV49" s="921"/>
      <c r="AW49" s="921"/>
      <c r="AX49" s="921"/>
      <c r="AY49" s="921"/>
      <c r="AZ49" s="924"/>
      <c r="BA49" s="924"/>
      <c r="BB49" s="924"/>
      <c r="BC49" s="924"/>
      <c r="BD49" s="924"/>
      <c r="BE49" s="918"/>
      <c r="BF49" s="918"/>
      <c r="BG49" s="918"/>
      <c r="BH49" s="918"/>
      <c r="BI49" s="919"/>
      <c r="BJ49" s="251"/>
      <c r="BK49" s="251"/>
      <c r="BL49" s="251"/>
      <c r="BM49" s="251"/>
      <c r="BN49" s="251"/>
      <c r="BO49" s="264"/>
      <c r="BP49" s="264"/>
      <c r="BQ49" s="261">
        <v>43</v>
      </c>
      <c r="BR49" s="262"/>
      <c r="BS49" s="853"/>
      <c r="BT49" s="854"/>
      <c r="BU49" s="854"/>
      <c r="BV49" s="854"/>
      <c r="BW49" s="854"/>
      <c r="BX49" s="854"/>
      <c r="BY49" s="854"/>
      <c r="BZ49" s="854"/>
      <c r="CA49" s="854"/>
      <c r="CB49" s="854"/>
      <c r="CC49" s="854"/>
      <c r="CD49" s="854"/>
      <c r="CE49" s="854"/>
      <c r="CF49" s="854"/>
      <c r="CG49" s="855"/>
      <c r="CH49" s="866"/>
      <c r="CI49" s="867"/>
      <c r="CJ49" s="867"/>
      <c r="CK49" s="867"/>
      <c r="CL49" s="868"/>
      <c r="CM49" s="866"/>
      <c r="CN49" s="867"/>
      <c r="CO49" s="867"/>
      <c r="CP49" s="867"/>
      <c r="CQ49" s="868"/>
      <c r="CR49" s="866"/>
      <c r="CS49" s="867"/>
      <c r="CT49" s="867"/>
      <c r="CU49" s="867"/>
      <c r="CV49" s="868"/>
      <c r="CW49" s="866"/>
      <c r="CX49" s="867"/>
      <c r="CY49" s="867"/>
      <c r="CZ49" s="867"/>
      <c r="DA49" s="868"/>
      <c r="DB49" s="866"/>
      <c r="DC49" s="867"/>
      <c r="DD49" s="867"/>
      <c r="DE49" s="867"/>
      <c r="DF49" s="868"/>
      <c r="DG49" s="866"/>
      <c r="DH49" s="867"/>
      <c r="DI49" s="867"/>
      <c r="DJ49" s="867"/>
      <c r="DK49" s="868"/>
      <c r="DL49" s="866"/>
      <c r="DM49" s="867"/>
      <c r="DN49" s="867"/>
      <c r="DO49" s="867"/>
      <c r="DP49" s="868"/>
      <c r="DQ49" s="866"/>
      <c r="DR49" s="867"/>
      <c r="DS49" s="867"/>
      <c r="DT49" s="867"/>
      <c r="DU49" s="868"/>
      <c r="DV49" s="869"/>
      <c r="DW49" s="870"/>
      <c r="DX49" s="870"/>
      <c r="DY49" s="870"/>
      <c r="DZ49" s="871"/>
      <c r="EA49" s="245"/>
    </row>
    <row r="50" spans="1:131" s="246" customFormat="1" ht="26.25" customHeight="1" x14ac:dyDescent="0.15">
      <c r="A50" s="260">
        <v>23</v>
      </c>
      <c r="B50" s="840"/>
      <c r="C50" s="841"/>
      <c r="D50" s="841"/>
      <c r="E50" s="841"/>
      <c r="F50" s="841"/>
      <c r="G50" s="841"/>
      <c r="H50" s="841"/>
      <c r="I50" s="841"/>
      <c r="J50" s="841"/>
      <c r="K50" s="841"/>
      <c r="L50" s="841"/>
      <c r="M50" s="841"/>
      <c r="N50" s="841"/>
      <c r="O50" s="841"/>
      <c r="P50" s="842"/>
      <c r="Q50" s="925"/>
      <c r="R50" s="926"/>
      <c r="S50" s="926"/>
      <c r="T50" s="926"/>
      <c r="U50" s="926"/>
      <c r="V50" s="926"/>
      <c r="W50" s="926"/>
      <c r="X50" s="926"/>
      <c r="Y50" s="926"/>
      <c r="Z50" s="926"/>
      <c r="AA50" s="926"/>
      <c r="AB50" s="926"/>
      <c r="AC50" s="926"/>
      <c r="AD50" s="926"/>
      <c r="AE50" s="927"/>
      <c r="AF50" s="846"/>
      <c r="AG50" s="847"/>
      <c r="AH50" s="847"/>
      <c r="AI50" s="847"/>
      <c r="AJ50" s="848"/>
      <c r="AK50" s="928"/>
      <c r="AL50" s="926"/>
      <c r="AM50" s="926"/>
      <c r="AN50" s="926"/>
      <c r="AO50" s="926"/>
      <c r="AP50" s="926"/>
      <c r="AQ50" s="926"/>
      <c r="AR50" s="926"/>
      <c r="AS50" s="926"/>
      <c r="AT50" s="926"/>
      <c r="AU50" s="926"/>
      <c r="AV50" s="926"/>
      <c r="AW50" s="926"/>
      <c r="AX50" s="926"/>
      <c r="AY50" s="926"/>
      <c r="AZ50" s="929"/>
      <c r="BA50" s="929"/>
      <c r="BB50" s="929"/>
      <c r="BC50" s="929"/>
      <c r="BD50" s="929"/>
      <c r="BE50" s="918"/>
      <c r="BF50" s="918"/>
      <c r="BG50" s="918"/>
      <c r="BH50" s="918"/>
      <c r="BI50" s="919"/>
      <c r="BJ50" s="251"/>
      <c r="BK50" s="251"/>
      <c r="BL50" s="251"/>
      <c r="BM50" s="251"/>
      <c r="BN50" s="251"/>
      <c r="BO50" s="264"/>
      <c r="BP50" s="264"/>
      <c r="BQ50" s="261">
        <v>44</v>
      </c>
      <c r="BR50" s="262"/>
      <c r="BS50" s="853"/>
      <c r="BT50" s="854"/>
      <c r="BU50" s="854"/>
      <c r="BV50" s="854"/>
      <c r="BW50" s="854"/>
      <c r="BX50" s="854"/>
      <c r="BY50" s="854"/>
      <c r="BZ50" s="854"/>
      <c r="CA50" s="854"/>
      <c r="CB50" s="854"/>
      <c r="CC50" s="854"/>
      <c r="CD50" s="854"/>
      <c r="CE50" s="854"/>
      <c r="CF50" s="854"/>
      <c r="CG50" s="855"/>
      <c r="CH50" s="866"/>
      <c r="CI50" s="867"/>
      <c r="CJ50" s="867"/>
      <c r="CK50" s="867"/>
      <c r="CL50" s="868"/>
      <c r="CM50" s="866"/>
      <c r="CN50" s="867"/>
      <c r="CO50" s="867"/>
      <c r="CP50" s="867"/>
      <c r="CQ50" s="868"/>
      <c r="CR50" s="866"/>
      <c r="CS50" s="867"/>
      <c r="CT50" s="867"/>
      <c r="CU50" s="867"/>
      <c r="CV50" s="868"/>
      <c r="CW50" s="866"/>
      <c r="CX50" s="867"/>
      <c r="CY50" s="867"/>
      <c r="CZ50" s="867"/>
      <c r="DA50" s="868"/>
      <c r="DB50" s="866"/>
      <c r="DC50" s="867"/>
      <c r="DD50" s="867"/>
      <c r="DE50" s="867"/>
      <c r="DF50" s="868"/>
      <c r="DG50" s="866"/>
      <c r="DH50" s="867"/>
      <c r="DI50" s="867"/>
      <c r="DJ50" s="867"/>
      <c r="DK50" s="868"/>
      <c r="DL50" s="866"/>
      <c r="DM50" s="867"/>
      <c r="DN50" s="867"/>
      <c r="DO50" s="867"/>
      <c r="DP50" s="868"/>
      <c r="DQ50" s="866"/>
      <c r="DR50" s="867"/>
      <c r="DS50" s="867"/>
      <c r="DT50" s="867"/>
      <c r="DU50" s="868"/>
      <c r="DV50" s="869"/>
      <c r="DW50" s="870"/>
      <c r="DX50" s="870"/>
      <c r="DY50" s="870"/>
      <c r="DZ50" s="871"/>
      <c r="EA50" s="245"/>
    </row>
    <row r="51" spans="1:131" s="246" customFormat="1" ht="26.25" customHeight="1" x14ac:dyDescent="0.15">
      <c r="A51" s="260">
        <v>24</v>
      </c>
      <c r="B51" s="840"/>
      <c r="C51" s="841"/>
      <c r="D51" s="841"/>
      <c r="E51" s="841"/>
      <c r="F51" s="841"/>
      <c r="G51" s="841"/>
      <c r="H51" s="841"/>
      <c r="I51" s="841"/>
      <c r="J51" s="841"/>
      <c r="K51" s="841"/>
      <c r="L51" s="841"/>
      <c r="M51" s="841"/>
      <c r="N51" s="841"/>
      <c r="O51" s="841"/>
      <c r="P51" s="842"/>
      <c r="Q51" s="925"/>
      <c r="R51" s="926"/>
      <c r="S51" s="926"/>
      <c r="T51" s="926"/>
      <c r="U51" s="926"/>
      <c r="V51" s="926"/>
      <c r="W51" s="926"/>
      <c r="X51" s="926"/>
      <c r="Y51" s="926"/>
      <c r="Z51" s="926"/>
      <c r="AA51" s="926"/>
      <c r="AB51" s="926"/>
      <c r="AC51" s="926"/>
      <c r="AD51" s="926"/>
      <c r="AE51" s="927"/>
      <c r="AF51" s="846"/>
      <c r="AG51" s="847"/>
      <c r="AH51" s="847"/>
      <c r="AI51" s="847"/>
      <c r="AJ51" s="848"/>
      <c r="AK51" s="928"/>
      <c r="AL51" s="926"/>
      <c r="AM51" s="926"/>
      <c r="AN51" s="926"/>
      <c r="AO51" s="926"/>
      <c r="AP51" s="926"/>
      <c r="AQ51" s="926"/>
      <c r="AR51" s="926"/>
      <c r="AS51" s="926"/>
      <c r="AT51" s="926"/>
      <c r="AU51" s="926"/>
      <c r="AV51" s="926"/>
      <c r="AW51" s="926"/>
      <c r="AX51" s="926"/>
      <c r="AY51" s="926"/>
      <c r="AZ51" s="929"/>
      <c r="BA51" s="929"/>
      <c r="BB51" s="929"/>
      <c r="BC51" s="929"/>
      <c r="BD51" s="929"/>
      <c r="BE51" s="918"/>
      <c r="BF51" s="918"/>
      <c r="BG51" s="918"/>
      <c r="BH51" s="918"/>
      <c r="BI51" s="919"/>
      <c r="BJ51" s="251"/>
      <c r="BK51" s="251"/>
      <c r="BL51" s="251"/>
      <c r="BM51" s="251"/>
      <c r="BN51" s="251"/>
      <c r="BO51" s="264"/>
      <c r="BP51" s="264"/>
      <c r="BQ51" s="261">
        <v>45</v>
      </c>
      <c r="BR51" s="262"/>
      <c r="BS51" s="853"/>
      <c r="BT51" s="854"/>
      <c r="BU51" s="854"/>
      <c r="BV51" s="854"/>
      <c r="BW51" s="854"/>
      <c r="BX51" s="854"/>
      <c r="BY51" s="854"/>
      <c r="BZ51" s="854"/>
      <c r="CA51" s="854"/>
      <c r="CB51" s="854"/>
      <c r="CC51" s="854"/>
      <c r="CD51" s="854"/>
      <c r="CE51" s="854"/>
      <c r="CF51" s="854"/>
      <c r="CG51" s="855"/>
      <c r="CH51" s="866"/>
      <c r="CI51" s="867"/>
      <c r="CJ51" s="867"/>
      <c r="CK51" s="867"/>
      <c r="CL51" s="868"/>
      <c r="CM51" s="866"/>
      <c r="CN51" s="867"/>
      <c r="CO51" s="867"/>
      <c r="CP51" s="867"/>
      <c r="CQ51" s="868"/>
      <c r="CR51" s="866"/>
      <c r="CS51" s="867"/>
      <c r="CT51" s="867"/>
      <c r="CU51" s="867"/>
      <c r="CV51" s="868"/>
      <c r="CW51" s="866"/>
      <c r="CX51" s="867"/>
      <c r="CY51" s="867"/>
      <c r="CZ51" s="867"/>
      <c r="DA51" s="868"/>
      <c r="DB51" s="866"/>
      <c r="DC51" s="867"/>
      <c r="DD51" s="867"/>
      <c r="DE51" s="867"/>
      <c r="DF51" s="868"/>
      <c r="DG51" s="866"/>
      <c r="DH51" s="867"/>
      <c r="DI51" s="867"/>
      <c r="DJ51" s="867"/>
      <c r="DK51" s="868"/>
      <c r="DL51" s="866"/>
      <c r="DM51" s="867"/>
      <c r="DN51" s="867"/>
      <c r="DO51" s="867"/>
      <c r="DP51" s="868"/>
      <c r="DQ51" s="866"/>
      <c r="DR51" s="867"/>
      <c r="DS51" s="867"/>
      <c r="DT51" s="867"/>
      <c r="DU51" s="868"/>
      <c r="DV51" s="869"/>
      <c r="DW51" s="870"/>
      <c r="DX51" s="870"/>
      <c r="DY51" s="870"/>
      <c r="DZ51" s="871"/>
      <c r="EA51" s="245"/>
    </row>
    <row r="52" spans="1:131" s="246" customFormat="1" ht="26.25" customHeight="1" x14ac:dyDescent="0.15">
      <c r="A52" s="260">
        <v>25</v>
      </c>
      <c r="B52" s="840"/>
      <c r="C52" s="841"/>
      <c r="D52" s="841"/>
      <c r="E52" s="841"/>
      <c r="F52" s="841"/>
      <c r="G52" s="841"/>
      <c r="H52" s="841"/>
      <c r="I52" s="841"/>
      <c r="J52" s="841"/>
      <c r="K52" s="841"/>
      <c r="L52" s="841"/>
      <c r="M52" s="841"/>
      <c r="N52" s="841"/>
      <c r="O52" s="841"/>
      <c r="P52" s="842"/>
      <c r="Q52" s="925"/>
      <c r="R52" s="926"/>
      <c r="S52" s="926"/>
      <c r="T52" s="926"/>
      <c r="U52" s="926"/>
      <c r="V52" s="926"/>
      <c r="W52" s="926"/>
      <c r="X52" s="926"/>
      <c r="Y52" s="926"/>
      <c r="Z52" s="926"/>
      <c r="AA52" s="926"/>
      <c r="AB52" s="926"/>
      <c r="AC52" s="926"/>
      <c r="AD52" s="926"/>
      <c r="AE52" s="927"/>
      <c r="AF52" s="846"/>
      <c r="AG52" s="847"/>
      <c r="AH52" s="847"/>
      <c r="AI52" s="847"/>
      <c r="AJ52" s="848"/>
      <c r="AK52" s="928"/>
      <c r="AL52" s="926"/>
      <c r="AM52" s="926"/>
      <c r="AN52" s="926"/>
      <c r="AO52" s="926"/>
      <c r="AP52" s="926"/>
      <c r="AQ52" s="926"/>
      <c r="AR52" s="926"/>
      <c r="AS52" s="926"/>
      <c r="AT52" s="926"/>
      <c r="AU52" s="926"/>
      <c r="AV52" s="926"/>
      <c r="AW52" s="926"/>
      <c r="AX52" s="926"/>
      <c r="AY52" s="926"/>
      <c r="AZ52" s="929"/>
      <c r="BA52" s="929"/>
      <c r="BB52" s="929"/>
      <c r="BC52" s="929"/>
      <c r="BD52" s="929"/>
      <c r="BE52" s="918"/>
      <c r="BF52" s="918"/>
      <c r="BG52" s="918"/>
      <c r="BH52" s="918"/>
      <c r="BI52" s="919"/>
      <c r="BJ52" s="251"/>
      <c r="BK52" s="251"/>
      <c r="BL52" s="251"/>
      <c r="BM52" s="251"/>
      <c r="BN52" s="251"/>
      <c r="BO52" s="264"/>
      <c r="BP52" s="264"/>
      <c r="BQ52" s="261">
        <v>46</v>
      </c>
      <c r="BR52" s="262"/>
      <c r="BS52" s="853"/>
      <c r="BT52" s="854"/>
      <c r="BU52" s="854"/>
      <c r="BV52" s="854"/>
      <c r="BW52" s="854"/>
      <c r="BX52" s="854"/>
      <c r="BY52" s="854"/>
      <c r="BZ52" s="854"/>
      <c r="CA52" s="854"/>
      <c r="CB52" s="854"/>
      <c r="CC52" s="854"/>
      <c r="CD52" s="854"/>
      <c r="CE52" s="854"/>
      <c r="CF52" s="854"/>
      <c r="CG52" s="855"/>
      <c r="CH52" s="866"/>
      <c r="CI52" s="867"/>
      <c r="CJ52" s="867"/>
      <c r="CK52" s="867"/>
      <c r="CL52" s="868"/>
      <c r="CM52" s="866"/>
      <c r="CN52" s="867"/>
      <c r="CO52" s="867"/>
      <c r="CP52" s="867"/>
      <c r="CQ52" s="868"/>
      <c r="CR52" s="866"/>
      <c r="CS52" s="867"/>
      <c r="CT52" s="867"/>
      <c r="CU52" s="867"/>
      <c r="CV52" s="868"/>
      <c r="CW52" s="866"/>
      <c r="CX52" s="867"/>
      <c r="CY52" s="867"/>
      <c r="CZ52" s="867"/>
      <c r="DA52" s="868"/>
      <c r="DB52" s="866"/>
      <c r="DC52" s="867"/>
      <c r="DD52" s="867"/>
      <c r="DE52" s="867"/>
      <c r="DF52" s="868"/>
      <c r="DG52" s="866"/>
      <c r="DH52" s="867"/>
      <c r="DI52" s="867"/>
      <c r="DJ52" s="867"/>
      <c r="DK52" s="868"/>
      <c r="DL52" s="866"/>
      <c r="DM52" s="867"/>
      <c r="DN52" s="867"/>
      <c r="DO52" s="867"/>
      <c r="DP52" s="868"/>
      <c r="DQ52" s="866"/>
      <c r="DR52" s="867"/>
      <c r="DS52" s="867"/>
      <c r="DT52" s="867"/>
      <c r="DU52" s="868"/>
      <c r="DV52" s="869"/>
      <c r="DW52" s="870"/>
      <c r="DX52" s="870"/>
      <c r="DY52" s="870"/>
      <c r="DZ52" s="871"/>
      <c r="EA52" s="245"/>
    </row>
    <row r="53" spans="1:131" s="246" customFormat="1" ht="26.25" customHeight="1" x14ac:dyDescent="0.15">
      <c r="A53" s="260">
        <v>26</v>
      </c>
      <c r="B53" s="840"/>
      <c r="C53" s="841"/>
      <c r="D53" s="841"/>
      <c r="E53" s="841"/>
      <c r="F53" s="841"/>
      <c r="G53" s="841"/>
      <c r="H53" s="841"/>
      <c r="I53" s="841"/>
      <c r="J53" s="841"/>
      <c r="K53" s="841"/>
      <c r="L53" s="841"/>
      <c r="M53" s="841"/>
      <c r="N53" s="841"/>
      <c r="O53" s="841"/>
      <c r="P53" s="842"/>
      <c r="Q53" s="925"/>
      <c r="R53" s="926"/>
      <c r="S53" s="926"/>
      <c r="T53" s="926"/>
      <c r="U53" s="926"/>
      <c r="V53" s="926"/>
      <c r="W53" s="926"/>
      <c r="X53" s="926"/>
      <c r="Y53" s="926"/>
      <c r="Z53" s="926"/>
      <c r="AA53" s="926"/>
      <c r="AB53" s="926"/>
      <c r="AC53" s="926"/>
      <c r="AD53" s="926"/>
      <c r="AE53" s="927"/>
      <c r="AF53" s="846"/>
      <c r="AG53" s="847"/>
      <c r="AH53" s="847"/>
      <c r="AI53" s="847"/>
      <c r="AJ53" s="848"/>
      <c r="AK53" s="928"/>
      <c r="AL53" s="926"/>
      <c r="AM53" s="926"/>
      <c r="AN53" s="926"/>
      <c r="AO53" s="926"/>
      <c r="AP53" s="926"/>
      <c r="AQ53" s="926"/>
      <c r="AR53" s="926"/>
      <c r="AS53" s="926"/>
      <c r="AT53" s="926"/>
      <c r="AU53" s="926"/>
      <c r="AV53" s="926"/>
      <c r="AW53" s="926"/>
      <c r="AX53" s="926"/>
      <c r="AY53" s="926"/>
      <c r="AZ53" s="929"/>
      <c r="BA53" s="929"/>
      <c r="BB53" s="929"/>
      <c r="BC53" s="929"/>
      <c r="BD53" s="929"/>
      <c r="BE53" s="918"/>
      <c r="BF53" s="918"/>
      <c r="BG53" s="918"/>
      <c r="BH53" s="918"/>
      <c r="BI53" s="919"/>
      <c r="BJ53" s="251"/>
      <c r="BK53" s="251"/>
      <c r="BL53" s="251"/>
      <c r="BM53" s="251"/>
      <c r="BN53" s="251"/>
      <c r="BO53" s="264"/>
      <c r="BP53" s="264"/>
      <c r="BQ53" s="261">
        <v>47</v>
      </c>
      <c r="BR53" s="262"/>
      <c r="BS53" s="853"/>
      <c r="BT53" s="854"/>
      <c r="BU53" s="854"/>
      <c r="BV53" s="854"/>
      <c r="BW53" s="854"/>
      <c r="BX53" s="854"/>
      <c r="BY53" s="854"/>
      <c r="BZ53" s="854"/>
      <c r="CA53" s="854"/>
      <c r="CB53" s="854"/>
      <c r="CC53" s="854"/>
      <c r="CD53" s="854"/>
      <c r="CE53" s="854"/>
      <c r="CF53" s="854"/>
      <c r="CG53" s="855"/>
      <c r="CH53" s="866"/>
      <c r="CI53" s="867"/>
      <c r="CJ53" s="867"/>
      <c r="CK53" s="867"/>
      <c r="CL53" s="868"/>
      <c r="CM53" s="866"/>
      <c r="CN53" s="867"/>
      <c r="CO53" s="867"/>
      <c r="CP53" s="867"/>
      <c r="CQ53" s="868"/>
      <c r="CR53" s="866"/>
      <c r="CS53" s="867"/>
      <c r="CT53" s="867"/>
      <c r="CU53" s="867"/>
      <c r="CV53" s="868"/>
      <c r="CW53" s="866"/>
      <c r="CX53" s="867"/>
      <c r="CY53" s="867"/>
      <c r="CZ53" s="867"/>
      <c r="DA53" s="868"/>
      <c r="DB53" s="866"/>
      <c r="DC53" s="867"/>
      <c r="DD53" s="867"/>
      <c r="DE53" s="867"/>
      <c r="DF53" s="868"/>
      <c r="DG53" s="866"/>
      <c r="DH53" s="867"/>
      <c r="DI53" s="867"/>
      <c r="DJ53" s="867"/>
      <c r="DK53" s="868"/>
      <c r="DL53" s="866"/>
      <c r="DM53" s="867"/>
      <c r="DN53" s="867"/>
      <c r="DO53" s="867"/>
      <c r="DP53" s="868"/>
      <c r="DQ53" s="866"/>
      <c r="DR53" s="867"/>
      <c r="DS53" s="867"/>
      <c r="DT53" s="867"/>
      <c r="DU53" s="868"/>
      <c r="DV53" s="869"/>
      <c r="DW53" s="870"/>
      <c r="DX53" s="870"/>
      <c r="DY53" s="870"/>
      <c r="DZ53" s="871"/>
      <c r="EA53" s="245"/>
    </row>
    <row r="54" spans="1:131" s="246" customFormat="1" ht="26.25" customHeight="1" x14ac:dyDescent="0.15">
      <c r="A54" s="260">
        <v>27</v>
      </c>
      <c r="B54" s="840"/>
      <c r="C54" s="841"/>
      <c r="D54" s="841"/>
      <c r="E54" s="841"/>
      <c r="F54" s="841"/>
      <c r="G54" s="841"/>
      <c r="H54" s="841"/>
      <c r="I54" s="841"/>
      <c r="J54" s="841"/>
      <c r="K54" s="841"/>
      <c r="L54" s="841"/>
      <c r="M54" s="841"/>
      <c r="N54" s="841"/>
      <c r="O54" s="841"/>
      <c r="P54" s="842"/>
      <c r="Q54" s="925"/>
      <c r="R54" s="926"/>
      <c r="S54" s="926"/>
      <c r="T54" s="926"/>
      <c r="U54" s="926"/>
      <c r="V54" s="926"/>
      <c r="W54" s="926"/>
      <c r="X54" s="926"/>
      <c r="Y54" s="926"/>
      <c r="Z54" s="926"/>
      <c r="AA54" s="926"/>
      <c r="AB54" s="926"/>
      <c r="AC54" s="926"/>
      <c r="AD54" s="926"/>
      <c r="AE54" s="927"/>
      <c r="AF54" s="846"/>
      <c r="AG54" s="847"/>
      <c r="AH54" s="847"/>
      <c r="AI54" s="847"/>
      <c r="AJ54" s="848"/>
      <c r="AK54" s="928"/>
      <c r="AL54" s="926"/>
      <c r="AM54" s="926"/>
      <c r="AN54" s="926"/>
      <c r="AO54" s="926"/>
      <c r="AP54" s="926"/>
      <c r="AQ54" s="926"/>
      <c r="AR54" s="926"/>
      <c r="AS54" s="926"/>
      <c r="AT54" s="926"/>
      <c r="AU54" s="926"/>
      <c r="AV54" s="926"/>
      <c r="AW54" s="926"/>
      <c r="AX54" s="926"/>
      <c r="AY54" s="926"/>
      <c r="AZ54" s="929"/>
      <c r="BA54" s="929"/>
      <c r="BB54" s="929"/>
      <c r="BC54" s="929"/>
      <c r="BD54" s="929"/>
      <c r="BE54" s="918"/>
      <c r="BF54" s="918"/>
      <c r="BG54" s="918"/>
      <c r="BH54" s="918"/>
      <c r="BI54" s="919"/>
      <c r="BJ54" s="251"/>
      <c r="BK54" s="251"/>
      <c r="BL54" s="251"/>
      <c r="BM54" s="251"/>
      <c r="BN54" s="251"/>
      <c r="BO54" s="264"/>
      <c r="BP54" s="264"/>
      <c r="BQ54" s="261">
        <v>48</v>
      </c>
      <c r="BR54" s="262"/>
      <c r="BS54" s="853"/>
      <c r="BT54" s="854"/>
      <c r="BU54" s="854"/>
      <c r="BV54" s="854"/>
      <c r="BW54" s="854"/>
      <c r="BX54" s="854"/>
      <c r="BY54" s="854"/>
      <c r="BZ54" s="854"/>
      <c r="CA54" s="854"/>
      <c r="CB54" s="854"/>
      <c r="CC54" s="854"/>
      <c r="CD54" s="854"/>
      <c r="CE54" s="854"/>
      <c r="CF54" s="854"/>
      <c r="CG54" s="855"/>
      <c r="CH54" s="866"/>
      <c r="CI54" s="867"/>
      <c r="CJ54" s="867"/>
      <c r="CK54" s="867"/>
      <c r="CL54" s="868"/>
      <c r="CM54" s="866"/>
      <c r="CN54" s="867"/>
      <c r="CO54" s="867"/>
      <c r="CP54" s="867"/>
      <c r="CQ54" s="868"/>
      <c r="CR54" s="866"/>
      <c r="CS54" s="867"/>
      <c r="CT54" s="867"/>
      <c r="CU54" s="867"/>
      <c r="CV54" s="868"/>
      <c r="CW54" s="866"/>
      <c r="CX54" s="867"/>
      <c r="CY54" s="867"/>
      <c r="CZ54" s="867"/>
      <c r="DA54" s="868"/>
      <c r="DB54" s="866"/>
      <c r="DC54" s="867"/>
      <c r="DD54" s="867"/>
      <c r="DE54" s="867"/>
      <c r="DF54" s="868"/>
      <c r="DG54" s="866"/>
      <c r="DH54" s="867"/>
      <c r="DI54" s="867"/>
      <c r="DJ54" s="867"/>
      <c r="DK54" s="868"/>
      <c r="DL54" s="866"/>
      <c r="DM54" s="867"/>
      <c r="DN54" s="867"/>
      <c r="DO54" s="867"/>
      <c r="DP54" s="868"/>
      <c r="DQ54" s="866"/>
      <c r="DR54" s="867"/>
      <c r="DS54" s="867"/>
      <c r="DT54" s="867"/>
      <c r="DU54" s="868"/>
      <c r="DV54" s="869"/>
      <c r="DW54" s="870"/>
      <c r="DX54" s="870"/>
      <c r="DY54" s="870"/>
      <c r="DZ54" s="871"/>
      <c r="EA54" s="245"/>
    </row>
    <row r="55" spans="1:131" s="246" customFormat="1" ht="26.25" customHeight="1" x14ac:dyDescent="0.15">
      <c r="A55" s="260">
        <v>28</v>
      </c>
      <c r="B55" s="840"/>
      <c r="C55" s="841"/>
      <c r="D55" s="841"/>
      <c r="E55" s="841"/>
      <c r="F55" s="841"/>
      <c r="G55" s="841"/>
      <c r="H55" s="841"/>
      <c r="I55" s="841"/>
      <c r="J55" s="841"/>
      <c r="K55" s="841"/>
      <c r="L55" s="841"/>
      <c r="M55" s="841"/>
      <c r="N55" s="841"/>
      <c r="O55" s="841"/>
      <c r="P55" s="842"/>
      <c r="Q55" s="925"/>
      <c r="R55" s="926"/>
      <c r="S55" s="926"/>
      <c r="T55" s="926"/>
      <c r="U55" s="926"/>
      <c r="V55" s="926"/>
      <c r="W55" s="926"/>
      <c r="X55" s="926"/>
      <c r="Y55" s="926"/>
      <c r="Z55" s="926"/>
      <c r="AA55" s="926"/>
      <c r="AB55" s="926"/>
      <c r="AC55" s="926"/>
      <c r="AD55" s="926"/>
      <c r="AE55" s="927"/>
      <c r="AF55" s="846"/>
      <c r="AG55" s="847"/>
      <c r="AH55" s="847"/>
      <c r="AI55" s="847"/>
      <c r="AJ55" s="848"/>
      <c r="AK55" s="928"/>
      <c r="AL55" s="926"/>
      <c r="AM55" s="926"/>
      <c r="AN55" s="926"/>
      <c r="AO55" s="926"/>
      <c r="AP55" s="926"/>
      <c r="AQ55" s="926"/>
      <c r="AR55" s="926"/>
      <c r="AS55" s="926"/>
      <c r="AT55" s="926"/>
      <c r="AU55" s="926"/>
      <c r="AV55" s="926"/>
      <c r="AW55" s="926"/>
      <c r="AX55" s="926"/>
      <c r="AY55" s="926"/>
      <c r="AZ55" s="929"/>
      <c r="BA55" s="929"/>
      <c r="BB55" s="929"/>
      <c r="BC55" s="929"/>
      <c r="BD55" s="929"/>
      <c r="BE55" s="918"/>
      <c r="BF55" s="918"/>
      <c r="BG55" s="918"/>
      <c r="BH55" s="918"/>
      <c r="BI55" s="919"/>
      <c r="BJ55" s="251"/>
      <c r="BK55" s="251"/>
      <c r="BL55" s="251"/>
      <c r="BM55" s="251"/>
      <c r="BN55" s="251"/>
      <c r="BO55" s="264"/>
      <c r="BP55" s="264"/>
      <c r="BQ55" s="261">
        <v>49</v>
      </c>
      <c r="BR55" s="262"/>
      <c r="BS55" s="853"/>
      <c r="BT55" s="854"/>
      <c r="BU55" s="854"/>
      <c r="BV55" s="854"/>
      <c r="BW55" s="854"/>
      <c r="BX55" s="854"/>
      <c r="BY55" s="854"/>
      <c r="BZ55" s="854"/>
      <c r="CA55" s="854"/>
      <c r="CB55" s="854"/>
      <c r="CC55" s="854"/>
      <c r="CD55" s="854"/>
      <c r="CE55" s="854"/>
      <c r="CF55" s="854"/>
      <c r="CG55" s="855"/>
      <c r="CH55" s="866"/>
      <c r="CI55" s="867"/>
      <c r="CJ55" s="867"/>
      <c r="CK55" s="867"/>
      <c r="CL55" s="868"/>
      <c r="CM55" s="866"/>
      <c r="CN55" s="867"/>
      <c r="CO55" s="867"/>
      <c r="CP55" s="867"/>
      <c r="CQ55" s="868"/>
      <c r="CR55" s="866"/>
      <c r="CS55" s="867"/>
      <c r="CT55" s="867"/>
      <c r="CU55" s="867"/>
      <c r="CV55" s="868"/>
      <c r="CW55" s="866"/>
      <c r="CX55" s="867"/>
      <c r="CY55" s="867"/>
      <c r="CZ55" s="867"/>
      <c r="DA55" s="868"/>
      <c r="DB55" s="866"/>
      <c r="DC55" s="867"/>
      <c r="DD55" s="867"/>
      <c r="DE55" s="867"/>
      <c r="DF55" s="868"/>
      <c r="DG55" s="866"/>
      <c r="DH55" s="867"/>
      <c r="DI55" s="867"/>
      <c r="DJ55" s="867"/>
      <c r="DK55" s="868"/>
      <c r="DL55" s="866"/>
      <c r="DM55" s="867"/>
      <c r="DN55" s="867"/>
      <c r="DO55" s="867"/>
      <c r="DP55" s="868"/>
      <c r="DQ55" s="866"/>
      <c r="DR55" s="867"/>
      <c r="DS55" s="867"/>
      <c r="DT55" s="867"/>
      <c r="DU55" s="868"/>
      <c r="DV55" s="869"/>
      <c r="DW55" s="870"/>
      <c r="DX55" s="870"/>
      <c r="DY55" s="870"/>
      <c r="DZ55" s="871"/>
      <c r="EA55" s="245"/>
    </row>
    <row r="56" spans="1:131" s="246" customFormat="1" ht="26.25" customHeight="1" x14ac:dyDescent="0.15">
      <c r="A56" s="260">
        <v>29</v>
      </c>
      <c r="B56" s="840"/>
      <c r="C56" s="841"/>
      <c r="D56" s="841"/>
      <c r="E56" s="841"/>
      <c r="F56" s="841"/>
      <c r="G56" s="841"/>
      <c r="H56" s="841"/>
      <c r="I56" s="841"/>
      <c r="J56" s="841"/>
      <c r="K56" s="841"/>
      <c r="L56" s="841"/>
      <c r="M56" s="841"/>
      <c r="N56" s="841"/>
      <c r="O56" s="841"/>
      <c r="P56" s="842"/>
      <c r="Q56" s="925"/>
      <c r="R56" s="926"/>
      <c r="S56" s="926"/>
      <c r="T56" s="926"/>
      <c r="U56" s="926"/>
      <c r="V56" s="926"/>
      <c r="W56" s="926"/>
      <c r="X56" s="926"/>
      <c r="Y56" s="926"/>
      <c r="Z56" s="926"/>
      <c r="AA56" s="926"/>
      <c r="AB56" s="926"/>
      <c r="AC56" s="926"/>
      <c r="AD56" s="926"/>
      <c r="AE56" s="927"/>
      <c r="AF56" s="846"/>
      <c r="AG56" s="847"/>
      <c r="AH56" s="847"/>
      <c r="AI56" s="847"/>
      <c r="AJ56" s="848"/>
      <c r="AK56" s="928"/>
      <c r="AL56" s="926"/>
      <c r="AM56" s="926"/>
      <c r="AN56" s="926"/>
      <c r="AO56" s="926"/>
      <c r="AP56" s="926"/>
      <c r="AQ56" s="926"/>
      <c r="AR56" s="926"/>
      <c r="AS56" s="926"/>
      <c r="AT56" s="926"/>
      <c r="AU56" s="926"/>
      <c r="AV56" s="926"/>
      <c r="AW56" s="926"/>
      <c r="AX56" s="926"/>
      <c r="AY56" s="926"/>
      <c r="AZ56" s="929"/>
      <c r="BA56" s="929"/>
      <c r="BB56" s="929"/>
      <c r="BC56" s="929"/>
      <c r="BD56" s="929"/>
      <c r="BE56" s="918"/>
      <c r="BF56" s="918"/>
      <c r="BG56" s="918"/>
      <c r="BH56" s="918"/>
      <c r="BI56" s="919"/>
      <c r="BJ56" s="251"/>
      <c r="BK56" s="251"/>
      <c r="BL56" s="251"/>
      <c r="BM56" s="251"/>
      <c r="BN56" s="251"/>
      <c r="BO56" s="264"/>
      <c r="BP56" s="264"/>
      <c r="BQ56" s="261">
        <v>50</v>
      </c>
      <c r="BR56" s="262"/>
      <c r="BS56" s="853"/>
      <c r="BT56" s="854"/>
      <c r="BU56" s="854"/>
      <c r="BV56" s="854"/>
      <c r="BW56" s="854"/>
      <c r="BX56" s="854"/>
      <c r="BY56" s="854"/>
      <c r="BZ56" s="854"/>
      <c r="CA56" s="854"/>
      <c r="CB56" s="854"/>
      <c r="CC56" s="854"/>
      <c r="CD56" s="854"/>
      <c r="CE56" s="854"/>
      <c r="CF56" s="854"/>
      <c r="CG56" s="855"/>
      <c r="CH56" s="866"/>
      <c r="CI56" s="867"/>
      <c r="CJ56" s="867"/>
      <c r="CK56" s="867"/>
      <c r="CL56" s="868"/>
      <c r="CM56" s="866"/>
      <c r="CN56" s="867"/>
      <c r="CO56" s="867"/>
      <c r="CP56" s="867"/>
      <c r="CQ56" s="868"/>
      <c r="CR56" s="866"/>
      <c r="CS56" s="867"/>
      <c r="CT56" s="867"/>
      <c r="CU56" s="867"/>
      <c r="CV56" s="868"/>
      <c r="CW56" s="866"/>
      <c r="CX56" s="867"/>
      <c r="CY56" s="867"/>
      <c r="CZ56" s="867"/>
      <c r="DA56" s="868"/>
      <c r="DB56" s="866"/>
      <c r="DC56" s="867"/>
      <c r="DD56" s="867"/>
      <c r="DE56" s="867"/>
      <c r="DF56" s="868"/>
      <c r="DG56" s="866"/>
      <c r="DH56" s="867"/>
      <c r="DI56" s="867"/>
      <c r="DJ56" s="867"/>
      <c r="DK56" s="868"/>
      <c r="DL56" s="866"/>
      <c r="DM56" s="867"/>
      <c r="DN56" s="867"/>
      <c r="DO56" s="867"/>
      <c r="DP56" s="868"/>
      <c r="DQ56" s="866"/>
      <c r="DR56" s="867"/>
      <c r="DS56" s="867"/>
      <c r="DT56" s="867"/>
      <c r="DU56" s="868"/>
      <c r="DV56" s="869"/>
      <c r="DW56" s="870"/>
      <c r="DX56" s="870"/>
      <c r="DY56" s="870"/>
      <c r="DZ56" s="871"/>
      <c r="EA56" s="245"/>
    </row>
    <row r="57" spans="1:131" s="246" customFormat="1" ht="26.25" customHeight="1" x14ac:dyDescent="0.15">
      <c r="A57" s="260">
        <v>30</v>
      </c>
      <c r="B57" s="840"/>
      <c r="C57" s="841"/>
      <c r="D57" s="841"/>
      <c r="E57" s="841"/>
      <c r="F57" s="841"/>
      <c r="G57" s="841"/>
      <c r="H57" s="841"/>
      <c r="I57" s="841"/>
      <c r="J57" s="841"/>
      <c r="K57" s="841"/>
      <c r="L57" s="841"/>
      <c r="M57" s="841"/>
      <c r="N57" s="841"/>
      <c r="O57" s="841"/>
      <c r="P57" s="842"/>
      <c r="Q57" s="925"/>
      <c r="R57" s="926"/>
      <c r="S57" s="926"/>
      <c r="T57" s="926"/>
      <c r="U57" s="926"/>
      <c r="V57" s="926"/>
      <c r="W57" s="926"/>
      <c r="X57" s="926"/>
      <c r="Y57" s="926"/>
      <c r="Z57" s="926"/>
      <c r="AA57" s="926"/>
      <c r="AB57" s="926"/>
      <c r="AC57" s="926"/>
      <c r="AD57" s="926"/>
      <c r="AE57" s="927"/>
      <c r="AF57" s="846"/>
      <c r="AG57" s="847"/>
      <c r="AH57" s="847"/>
      <c r="AI57" s="847"/>
      <c r="AJ57" s="848"/>
      <c r="AK57" s="928"/>
      <c r="AL57" s="926"/>
      <c r="AM57" s="926"/>
      <c r="AN57" s="926"/>
      <c r="AO57" s="926"/>
      <c r="AP57" s="926"/>
      <c r="AQ57" s="926"/>
      <c r="AR57" s="926"/>
      <c r="AS57" s="926"/>
      <c r="AT57" s="926"/>
      <c r="AU57" s="926"/>
      <c r="AV57" s="926"/>
      <c r="AW57" s="926"/>
      <c r="AX57" s="926"/>
      <c r="AY57" s="926"/>
      <c r="AZ57" s="929"/>
      <c r="BA57" s="929"/>
      <c r="BB57" s="929"/>
      <c r="BC57" s="929"/>
      <c r="BD57" s="929"/>
      <c r="BE57" s="918"/>
      <c r="BF57" s="918"/>
      <c r="BG57" s="918"/>
      <c r="BH57" s="918"/>
      <c r="BI57" s="919"/>
      <c r="BJ57" s="251"/>
      <c r="BK57" s="251"/>
      <c r="BL57" s="251"/>
      <c r="BM57" s="251"/>
      <c r="BN57" s="251"/>
      <c r="BO57" s="264"/>
      <c r="BP57" s="264"/>
      <c r="BQ57" s="261">
        <v>51</v>
      </c>
      <c r="BR57" s="262"/>
      <c r="BS57" s="853"/>
      <c r="BT57" s="854"/>
      <c r="BU57" s="854"/>
      <c r="BV57" s="854"/>
      <c r="BW57" s="854"/>
      <c r="BX57" s="854"/>
      <c r="BY57" s="854"/>
      <c r="BZ57" s="854"/>
      <c r="CA57" s="854"/>
      <c r="CB57" s="854"/>
      <c r="CC57" s="854"/>
      <c r="CD57" s="854"/>
      <c r="CE57" s="854"/>
      <c r="CF57" s="854"/>
      <c r="CG57" s="855"/>
      <c r="CH57" s="866"/>
      <c r="CI57" s="867"/>
      <c r="CJ57" s="867"/>
      <c r="CK57" s="867"/>
      <c r="CL57" s="868"/>
      <c r="CM57" s="866"/>
      <c r="CN57" s="867"/>
      <c r="CO57" s="867"/>
      <c r="CP57" s="867"/>
      <c r="CQ57" s="868"/>
      <c r="CR57" s="866"/>
      <c r="CS57" s="867"/>
      <c r="CT57" s="867"/>
      <c r="CU57" s="867"/>
      <c r="CV57" s="868"/>
      <c r="CW57" s="866"/>
      <c r="CX57" s="867"/>
      <c r="CY57" s="867"/>
      <c r="CZ57" s="867"/>
      <c r="DA57" s="868"/>
      <c r="DB57" s="866"/>
      <c r="DC57" s="867"/>
      <c r="DD57" s="867"/>
      <c r="DE57" s="867"/>
      <c r="DF57" s="868"/>
      <c r="DG57" s="866"/>
      <c r="DH57" s="867"/>
      <c r="DI57" s="867"/>
      <c r="DJ57" s="867"/>
      <c r="DK57" s="868"/>
      <c r="DL57" s="866"/>
      <c r="DM57" s="867"/>
      <c r="DN57" s="867"/>
      <c r="DO57" s="867"/>
      <c r="DP57" s="868"/>
      <c r="DQ57" s="866"/>
      <c r="DR57" s="867"/>
      <c r="DS57" s="867"/>
      <c r="DT57" s="867"/>
      <c r="DU57" s="868"/>
      <c r="DV57" s="869"/>
      <c r="DW57" s="870"/>
      <c r="DX57" s="870"/>
      <c r="DY57" s="870"/>
      <c r="DZ57" s="871"/>
      <c r="EA57" s="245"/>
    </row>
    <row r="58" spans="1:131" s="246" customFormat="1" ht="26.25" customHeight="1" x14ac:dyDescent="0.15">
      <c r="A58" s="260">
        <v>31</v>
      </c>
      <c r="B58" s="840"/>
      <c r="C58" s="841"/>
      <c r="D58" s="841"/>
      <c r="E58" s="841"/>
      <c r="F58" s="841"/>
      <c r="G58" s="841"/>
      <c r="H58" s="841"/>
      <c r="I58" s="841"/>
      <c r="J58" s="841"/>
      <c r="K58" s="841"/>
      <c r="L58" s="841"/>
      <c r="M58" s="841"/>
      <c r="N58" s="841"/>
      <c r="O58" s="841"/>
      <c r="P58" s="842"/>
      <c r="Q58" s="925"/>
      <c r="R58" s="926"/>
      <c r="S58" s="926"/>
      <c r="T58" s="926"/>
      <c r="U58" s="926"/>
      <c r="V58" s="926"/>
      <c r="W58" s="926"/>
      <c r="X58" s="926"/>
      <c r="Y58" s="926"/>
      <c r="Z58" s="926"/>
      <c r="AA58" s="926"/>
      <c r="AB58" s="926"/>
      <c r="AC58" s="926"/>
      <c r="AD58" s="926"/>
      <c r="AE58" s="927"/>
      <c r="AF58" s="846"/>
      <c r="AG58" s="847"/>
      <c r="AH58" s="847"/>
      <c r="AI58" s="847"/>
      <c r="AJ58" s="848"/>
      <c r="AK58" s="928"/>
      <c r="AL58" s="926"/>
      <c r="AM58" s="926"/>
      <c r="AN58" s="926"/>
      <c r="AO58" s="926"/>
      <c r="AP58" s="926"/>
      <c r="AQ58" s="926"/>
      <c r="AR58" s="926"/>
      <c r="AS58" s="926"/>
      <c r="AT58" s="926"/>
      <c r="AU58" s="926"/>
      <c r="AV58" s="926"/>
      <c r="AW58" s="926"/>
      <c r="AX58" s="926"/>
      <c r="AY58" s="926"/>
      <c r="AZ58" s="929"/>
      <c r="BA58" s="929"/>
      <c r="BB58" s="929"/>
      <c r="BC58" s="929"/>
      <c r="BD58" s="929"/>
      <c r="BE58" s="918"/>
      <c r="BF58" s="918"/>
      <c r="BG58" s="918"/>
      <c r="BH58" s="918"/>
      <c r="BI58" s="919"/>
      <c r="BJ58" s="251"/>
      <c r="BK58" s="251"/>
      <c r="BL58" s="251"/>
      <c r="BM58" s="251"/>
      <c r="BN58" s="251"/>
      <c r="BO58" s="264"/>
      <c r="BP58" s="264"/>
      <c r="BQ58" s="261">
        <v>52</v>
      </c>
      <c r="BR58" s="262"/>
      <c r="BS58" s="853"/>
      <c r="BT58" s="854"/>
      <c r="BU58" s="854"/>
      <c r="BV58" s="854"/>
      <c r="BW58" s="854"/>
      <c r="BX58" s="854"/>
      <c r="BY58" s="854"/>
      <c r="BZ58" s="854"/>
      <c r="CA58" s="854"/>
      <c r="CB58" s="854"/>
      <c r="CC58" s="854"/>
      <c r="CD58" s="854"/>
      <c r="CE58" s="854"/>
      <c r="CF58" s="854"/>
      <c r="CG58" s="855"/>
      <c r="CH58" s="866"/>
      <c r="CI58" s="867"/>
      <c r="CJ58" s="867"/>
      <c r="CK58" s="867"/>
      <c r="CL58" s="868"/>
      <c r="CM58" s="866"/>
      <c r="CN58" s="867"/>
      <c r="CO58" s="867"/>
      <c r="CP58" s="867"/>
      <c r="CQ58" s="868"/>
      <c r="CR58" s="866"/>
      <c r="CS58" s="867"/>
      <c r="CT58" s="867"/>
      <c r="CU58" s="867"/>
      <c r="CV58" s="868"/>
      <c r="CW58" s="866"/>
      <c r="CX58" s="867"/>
      <c r="CY58" s="867"/>
      <c r="CZ58" s="867"/>
      <c r="DA58" s="868"/>
      <c r="DB58" s="866"/>
      <c r="DC58" s="867"/>
      <c r="DD58" s="867"/>
      <c r="DE58" s="867"/>
      <c r="DF58" s="868"/>
      <c r="DG58" s="866"/>
      <c r="DH58" s="867"/>
      <c r="DI58" s="867"/>
      <c r="DJ58" s="867"/>
      <c r="DK58" s="868"/>
      <c r="DL58" s="866"/>
      <c r="DM58" s="867"/>
      <c r="DN58" s="867"/>
      <c r="DO58" s="867"/>
      <c r="DP58" s="868"/>
      <c r="DQ58" s="866"/>
      <c r="DR58" s="867"/>
      <c r="DS58" s="867"/>
      <c r="DT58" s="867"/>
      <c r="DU58" s="868"/>
      <c r="DV58" s="869"/>
      <c r="DW58" s="870"/>
      <c r="DX58" s="870"/>
      <c r="DY58" s="870"/>
      <c r="DZ58" s="871"/>
      <c r="EA58" s="245"/>
    </row>
    <row r="59" spans="1:131" s="246" customFormat="1" ht="26.25" customHeight="1" x14ac:dyDescent="0.15">
      <c r="A59" s="260">
        <v>32</v>
      </c>
      <c r="B59" s="840"/>
      <c r="C59" s="841"/>
      <c r="D59" s="841"/>
      <c r="E59" s="841"/>
      <c r="F59" s="841"/>
      <c r="G59" s="841"/>
      <c r="H59" s="841"/>
      <c r="I59" s="841"/>
      <c r="J59" s="841"/>
      <c r="K59" s="841"/>
      <c r="L59" s="841"/>
      <c r="M59" s="841"/>
      <c r="N59" s="841"/>
      <c r="O59" s="841"/>
      <c r="P59" s="842"/>
      <c r="Q59" s="925"/>
      <c r="R59" s="926"/>
      <c r="S59" s="926"/>
      <c r="T59" s="926"/>
      <c r="U59" s="926"/>
      <c r="V59" s="926"/>
      <c r="W59" s="926"/>
      <c r="X59" s="926"/>
      <c r="Y59" s="926"/>
      <c r="Z59" s="926"/>
      <c r="AA59" s="926"/>
      <c r="AB59" s="926"/>
      <c r="AC59" s="926"/>
      <c r="AD59" s="926"/>
      <c r="AE59" s="927"/>
      <c r="AF59" s="846"/>
      <c r="AG59" s="847"/>
      <c r="AH59" s="847"/>
      <c r="AI59" s="847"/>
      <c r="AJ59" s="848"/>
      <c r="AK59" s="928"/>
      <c r="AL59" s="926"/>
      <c r="AM59" s="926"/>
      <c r="AN59" s="926"/>
      <c r="AO59" s="926"/>
      <c r="AP59" s="926"/>
      <c r="AQ59" s="926"/>
      <c r="AR59" s="926"/>
      <c r="AS59" s="926"/>
      <c r="AT59" s="926"/>
      <c r="AU59" s="926"/>
      <c r="AV59" s="926"/>
      <c r="AW59" s="926"/>
      <c r="AX59" s="926"/>
      <c r="AY59" s="926"/>
      <c r="AZ59" s="929"/>
      <c r="BA59" s="929"/>
      <c r="BB59" s="929"/>
      <c r="BC59" s="929"/>
      <c r="BD59" s="929"/>
      <c r="BE59" s="918"/>
      <c r="BF59" s="918"/>
      <c r="BG59" s="918"/>
      <c r="BH59" s="918"/>
      <c r="BI59" s="919"/>
      <c r="BJ59" s="251"/>
      <c r="BK59" s="251"/>
      <c r="BL59" s="251"/>
      <c r="BM59" s="251"/>
      <c r="BN59" s="251"/>
      <c r="BO59" s="264"/>
      <c r="BP59" s="264"/>
      <c r="BQ59" s="261">
        <v>53</v>
      </c>
      <c r="BR59" s="262"/>
      <c r="BS59" s="853"/>
      <c r="BT59" s="854"/>
      <c r="BU59" s="854"/>
      <c r="BV59" s="854"/>
      <c r="BW59" s="854"/>
      <c r="BX59" s="854"/>
      <c r="BY59" s="854"/>
      <c r="BZ59" s="854"/>
      <c r="CA59" s="854"/>
      <c r="CB59" s="854"/>
      <c r="CC59" s="854"/>
      <c r="CD59" s="854"/>
      <c r="CE59" s="854"/>
      <c r="CF59" s="854"/>
      <c r="CG59" s="855"/>
      <c r="CH59" s="866"/>
      <c r="CI59" s="867"/>
      <c r="CJ59" s="867"/>
      <c r="CK59" s="867"/>
      <c r="CL59" s="868"/>
      <c r="CM59" s="866"/>
      <c r="CN59" s="867"/>
      <c r="CO59" s="867"/>
      <c r="CP59" s="867"/>
      <c r="CQ59" s="868"/>
      <c r="CR59" s="866"/>
      <c r="CS59" s="867"/>
      <c r="CT59" s="867"/>
      <c r="CU59" s="867"/>
      <c r="CV59" s="868"/>
      <c r="CW59" s="866"/>
      <c r="CX59" s="867"/>
      <c r="CY59" s="867"/>
      <c r="CZ59" s="867"/>
      <c r="DA59" s="868"/>
      <c r="DB59" s="866"/>
      <c r="DC59" s="867"/>
      <c r="DD59" s="867"/>
      <c r="DE59" s="867"/>
      <c r="DF59" s="868"/>
      <c r="DG59" s="866"/>
      <c r="DH59" s="867"/>
      <c r="DI59" s="867"/>
      <c r="DJ59" s="867"/>
      <c r="DK59" s="868"/>
      <c r="DL59" s="866"/>
      <c r="DM59" s="867"/>
      <c r="DN59" s="867"/>
      <c r="DO59" s="867"/>
      <c r="DP59" s="868"/>
      <c r="DQ59" s="866"/>
      <c r="DR59" s="867"/>
      <c r="DS59" s="867"/>
      <c r="DT59" s="867"/>
      <c r="DU59" s="868"/>
      <c r="DV59" s="869"/>
      <c r="DW59" s="870"/>
      <c r="DX59" s="870"/>
      <c r="DY59" s="870"/>
      <c r="DZ59" s="871"/>
      <c r="EA59" s="245"/>
    </row>
    <row r="60" spans="1:131" s="246" customFormat="1" ht="26.25" customHeight="1" x14ac:dyDescent="0.15">
      <c r="A60" s="260">
        <v>33</v>
      </c>
      <c r="B60" s="840"/>
      <c r="C60" s="841"/>
      <c r="D60" s="841"/>
      <c r="E60" s="841"/>
      <c r="F60" s="841"/>
      <c r="G60" s="841"/>
      <c r="H60" s="841"/>
      <c r="I60" s="841"/>
      <c r="J60" s="841"/>
      <c r="K60" s="841"/>
      <c r="L60" s="841"/>
      <c r="M60" s="841"/>
      <c r="N60" s="841"/>
      <c r="O60" s="841"/>
      <c r="P60" s="842"/>
      <c r="Q60" s="925"/>
      <c r="R60" s="926"/>
      <c r="S60" s="926"/>
      <c r="T60" s="926"/>
      <c r="U60" s="926"/>
      <c r="V60" s="926"/>
      <c r="W60" s="926"/>
      <c r="X60" s="926"/>
      <c r="Y60" s="926"/>
      <c r="Z60" s="926"/>
      <c r="AA60" s="926"/>
      <c r="AB60" s="926"/>
      <c r="AC60" s="926"/>
      <c r="AD60" s="926"/>
      <c r="AE60" s="927"/>
      <c r="AF60" s="846"/>
      <c r="AG60" s="847"/>
      <c r="AH60" s="847"/>
      <c r="AI60" s="847"/>
      <c r="AJ60" s="848"/>
      <c r="AK60" s="928"/>
      <c r="AL60" s="926"/>
      <c r="AM60" s="926"/>
      <c r="AN60" s="926"/>
      <c r="AO60" s="926"/>
      <c r="AP60" s="926"/>
      <c r="AQ60" s="926"/>
      <c r="AR60" s="926"/>
      <c r="AS60" s="926"/>
      <c r="AT60" s="926"/>
      <c r="AU60" s="926"/>
      <c r="AV60" s="926"/>
      <c r="AW60" s="926"/>
      <c r="AX60" s="926"/>
      <c r="AY60" s="926"/>
      <c r="AZ60" s="929"/>
      <c r="BA60" s="929"/>
      <c r="BB60" s="929"/>
      <c r="BC60" s="929"/>
      <c r="BD60" s="929"/>
      <c r="BE60" s="918"/>
      <c r="BF60" s="918"/>
      <c r="BG60" s="918"/>
      <c r="BH60" s="918"/>
      <c r="BI60" s="919"/>
      <c r="BJ60" s="251"/>
      <c r="BK60" s="251"/>
      <c r="BL60" s="251"/>
      <c r="BM60" s="251"/>
      <c r="BN60" s="251"/>
      <c r="BO60" s="264"/>
      <c r="BP60" s="264"/>
      <c r="BQ60" s="261">
        <v>54</v>
      </c>
      <c r="BR60" s="262"/>
      <c r="BS60" s="853"/>
      <c r="BT60" s="854"/>
      <c r="BU60" s="854"/>
      <c r="BV60" s="854"/>
      <c r="BW60" s="854"/>
      <c r="BX60" s="854"/>
      <c r="BY60" s="854"/>
      <c r="BZ60" s="854"/>
      <c r="CA60" s="854"/>
      <c r="CB60" s="854"/>
      <c r="CC60" s="854"/>
      <c r="CD60" s="854"/>
      <c r="CE60" s="854"/>
      <c r="CF60" s="854"/>
      <c r="CG60" s="855"/>
      <c r="CH60" s="866"/>
      <c r="CI60" s="867"/>
      <c r="CJ60" s="867"/>
      <c r="CK60" s="867"/>
      <c r="CL60" s="868"/>
      <c r="CM60" s="866"/>
      <c r="CN60" s="867"/>
      <c r="CO60" s="867"/>
      <c r="CP60" s="867"/>
      <c r="CQ60" s="868"/>
      <c r="CR60" s="866"/>
      <c r="CS60" s="867"/>
      <c r="CT60" s="867"/>
      <c r="CU60" s="867"/>
      <c r="CV60" s="868"/>
      <c r="CW60" s="866"/>
      <c r="CX60" s="867"/>
      <c r="CY60" s="867"/>
      <c r="CZ60" s="867"/>
      <c r="DA60" s="868"/>
      <c r="DB60" s="866"/>
      <c r="DC60" s="867"/>
      <c r="DD60" s="867"/>
      <c r="DE60" s="867"/>
      <c r="DF60" s="868"/>
      <c r="DG60" s="866"/>
      <c r="DH60" s="867"/>
      <c r="DI60" s="867"/>
      <c r="DJ60" s="867"/>
      <c r="DK60" s="868"/>
      <c r="DL60" s="866"/>
      <c r="DM60" s="867"/>
      <c r="DN60" s="867"/>
      <c r="DO60" s="867"/>
      <c r="DP60" s="868"/>
      <c r="DQ60" s="866"/>
      <c r="DR60" s="867"/>
      <c r="DS60" s="867"/>
      <c r="DT60" s="867"/>
      <c r="DU60" s="868"/>
      <c r="DV60" s="869"/>
      <c r="DW60" s="870"/>
      <c r="DX60" s="870"/>
      <c r="DY60" s="870"/>
      <c r="DZ60" s="871"/>
      <c r="EA60" s="245"/>
    </row>
    <row r="61" spans="1:131" s="246" customFormat="1" ht="26.25" customHeight="1" thickBot="1" x14ac:dyDescent="0.2">
      <c r="A61" s="260">
        <v>34</v>
      </c>
      <c r="B61" s="840"/>
      <c r="C61" s="841"/>
      <c r="D61" s="841"/>
      <c r="E61" s="841"/>
      <c r="F61" s="841"/>
      <c r="G61" s="841"/>
      <c r="H61" s="841"/>
      <c r="I61" s="841"/>
      <c r="J61" s="841"/>
      <c r="K61" s="841"/>
      <c r="L61" s="841"/>
      <c r="M61" s="841"/>
      <c r="N61" s="841"/>
      <c r="O61" s="841"/>
      <c r="P61" s="842"/>
      <c r="Q61" s="925"/>
      <c r="R61" s="926"/>
      <c r="S61" s="926"/>
      <c r="T61" s="926"/>
      <c r="U61" s="926"/>
      <c r="V61" s="926"/>
      <c r="W61" s="926"/>
      <c r="X61" s="926"/>
      <c r="Y61" s="926"/>
      <c r="Z61" s="926"/>
      <c r="AA61" s="926"/>
      <c r="AB61" s="926"/>
      <c r="AC61" s="926"/>
      <c r="AD61" s="926"/>
      <c r="AE61" s="927"/>
      <c r="AF61" s="846"/>
      <c r="AG61" s="847"/>
      <c r="AH61" s="847"/>
      <c r="AI61" s="847"/>
      <c r="AJ61" s="848"/>
      <c r="AK61" s="928"/>
      <c r="AL61" s="926"/>
      <c r="AM61" s="926"/>
      <c r="AN61" s="926"/>
      <c r="AO61" s="926"/>
      <c r="AP61" s="926"/>
      <c r="AQ61" s="926"/>
      <c r="AR61" s="926"/>
      <c r="AS61" s="926"/>
      <c r="AT61" s="926"/>
      <c r="AU61" s="926"/>
      <c r="AV61" s="926"/>
      <c r="AW61" s="926"/>
      <c r="AX61" s="926"/>
      <c r="AY61" s="926"/>
      <c r="AZ61" s="929"/>
      <c r="BA61" s="929"/>
      <c r="BB61" s="929"/>
      <c r="BC61" s="929"/>
      <c r="BD61" s="929"/>
      <c r="BE61" s="918"/>
      <c r="BF61" s="918"/>
      <c r="BG61" s="918"/>
      <c r="BH61" s="918"/>
      <c r="BI61" s="919"/>
      <c r="BJ61" s="251"/>
      <c r="BK61" s="251"/>
      <c r="BL61" s="251"/>
      <c r="BM61" s="251"/>
      <c r="BN61" s="251"/>
      <c r="BO61" s="264"/>
      <c r="BP61" s="264"/>
      <c r="BQ61" s="261">
        <v>55</v>
      </c>
      <c r="BR61" s="262"/>
      <c r="BS61" s="853"/>
      <c r="BT61" s="854"/>
      <c r="BU61" s="854"/>
      <c r="BV61" s="854"/>
      <c r="BW61" s="854"/>
      <c r="BX61" s="854"/>
      <c r="BY61" s="854"/>
      <c r="BZ61" s="854"/>
      <c r="CA61" s="854"/>
      <c r="CB61" s="854"/>
      <c r="CC61" s="854"/>
      <c r="CD61" s="854"/>
      <c r="CE61" s="854"/>
      <c r="CF61" s="854"/>
      <c r="CG61" s="855"/>
      <c r="CH61" s="866"/>
      <c r="CI61" s="867"/>
      <c r="CJ61" s="867"/>
      <c r="CK61" s="867"/>
      <c r="CL61" s="868"/>
      <c r="CM61" s="866"/>
      <c r="CN61" s="867"/>
      <c r="CO61" s="867"/>
      <c r="CP61" s="867"/>
      <c r="CQ61" s="868"/>
      <c r="CR61" s="866"/>
      <c r="CS61" s="867"/>
      <c r="CT61" s="867"/>
      <c r="CU61" s="867"/>
      <c r="CV61" s="868"/>
      <c r="CW61" s="866"/>
      <c r="CX61" s="867"/>
      <c r="CY61" s="867"/>
      <c r="CZ61" s="867"/>
      <c r="DA61" s="868"/>
      <c r="DB61" s="866"/>
      <c r="DC61" s="867"/>
      <c r="DD61" s="867"/>
      <c r="DE61" s="867"/>
      <c r="DF61" s="868"/>
      <c r="DG61" s="866"/>
      <c r="DH61" s="867"/>
      <c r="DI61" s="867"/>
      <c r="DJ61" s="867"/>
      <c r="DK61" s="868"/>
      <c r="DL61" s="866"/>
      <c r="DM61" s="867"/>
      <c r="DN61" s="867"/>
      <c r="DO61" s="867"/>
      <c r="DP61" s="868"/>
      <c r="DQ61" s="866"/>
      <c r="DR61" s="867"/>
      <c r="DS61" s="867"/>
      <c r="DT61" s="867"/>
      <c r="DU61" s="868"/>
      <c r="DV61" s="869"/>
      <c r="DW61" s="870"/>
      <c r="DX61" s="870"/>
      <c r="DY61" s="870"/>
      <c r="DZ61" s="871"/>
      <c r="EA61" s="245"/>
    </row>
    <row r="62" spans="1:131" s="246" customFormat="1" ht="26.25" customHeight="1" x14ac:dyDescent="0.15">
      <c r="A62" s="260">
        <v>35</v>
      </c>
      <c r="B62" s="840"/>
      <c r="C62" s="841"/>
      <c r="D62" s="841"/>
      <c r="E62" s="841"/>
      <c r="F62" s="841"/>
      <c r="G62" s="841"/>
      <c r="H62" s="841"/>
      <c r="I62" s="841"/>
      <c r="J62" s="841"/>
      <c r="K62" s="841"/>
      <c r="L62" s="841"/>
      <c r="M62" s="841"/>
      <c r="N62" s="841"/>
      <c r="O62" s="841"/>
      <c r="P62" s="842"/>
      <c r="Q62" s="925"/>
      <c r="R62" s="926"/>
      <c r="S62" s="926"/>
      <c r="T62" s="926"/>
      <c r="U62" s="926"/>
      <c r="V62" s="926"/>
      <c r="W62" s="926"/>
      <c r="X62" s="926"/>
      <c r="Y62" s="926"/>
      <c r="Z62" s="926"/>
      <c r="AA62" s="926"/>
      <c r="AB62" s="926"/>
      <c r="AC62" s="926"/>
      <c r="AD62" s="926"/>
      <c r="AE62" s="927"/>
      <c r="AF62" s="846"/>
      <c r="AG62" s="847"/>
      <c r="AH62" s="847"/>
      <c r="AI62" s="847"/>
      <c r="AJ62" s="848"/>
      <c r="AK62" s="928"/>
      <c r="AL62" s="926"/>
      <c r="AM62" s="926"/>
      <c r="AN62" s="926"/>
      <c r="AO62" s="926"/>
      <c r="AP62" s="926"/>
      <c r="AQ62" s="926"/>
      <c r="AR62" s="926"/>
      <c r="AS62" s="926"/>
      <c r="AT62" s="926"/>
      <c r="AU62" s="926"/>
      <c r="AV62" s="926"/>
      <c r="AW62" s="926"/>
      <c r="AX62" s="926"/>
      <c r="AY62" s="926"/>
      <c r="AZ62" s="929"/>
      <c r="BA62" s="929"/>
      <c r="BB62" s="929"/>
      <c r="BC62" s="929"/>
      <c r="BD62" s="929"/>
      <c r="BE62" s="918"/>
      <c r="BF62" s="918"/>
      <c r="BG62" s="918"/>
      <c r="BH62" s="918"/>
      <c r="BI62" s="919"/>
      <c r="BJ62" s="937" t="s">
        <v>413</v>
      </c>
      <c r="BK62" s="891"/>
      <c r="BL62" s="891"/>
      <c r="BM62" s="891"/>
      <c r="BN62" s="892"/>
      <c r="BO62" s="264"/>
      <c r="BP62" s="264"/>
      <c r="BQ62" s="261">
        <v>56</v>
      </c>
      <c r="BR62" s="262"/>
      <c r="BS62" s="853"/>
      <c r="BT62" s="854"/>
      <c r="BU62" s="854"/>
      <c r="BV62" s="854"/>
      <c r="BW62" s="854"/>
      <c r="BX62" s="854"/>
      <c r="BY62" s="854"/>
      <c r="BZ62" s="854"/>
      <c r="CA62" s="854"/>
      <c r="CB62" s="854"/>
      <c r="CC62" s="854"/>
      <c r="CD62" s="854"/>
      <c r="CE62" s="854"/>
      <c r="CF62" s="854"/>
      <c r="CG62" s="855"/>
      <c r="CH62" s="866"/>
      <c r="CI62" s="867"/>
      <c r="CJ62" s="867"/>
      <c r="CK62" s="867"/>
      <c r="CL62" s="868"/>
      <c r="CM62" s="866"/>
      <c r="CN62" s="867"/>
      <c r="CO62" s="867"/>
      <c r="CP62" s="867"/>
      <c r="CQ62" s="868"/>
      <c r="CR62" s="866"/>
      <c r="CS62" s="867"/>
      <c r="CT62" s="867"/>
      <c r="CU62" s="867"/>
      <c r="CV62" s="868"/>
      <c r="CW62" s="866"/>
      <c r="CX62" s="867"/>
      <c r="CY62" s="867"/>
      <c r="CZ62" s="867"/>
      <c r="DA62" s="868"/>
      <c r="DB62" s="866"/>
      <c r="DC62" s="867"/>
      <c r="DD62" s="867"/>
      <c r="DE62" s="867"/>
      <c r="DF62" s="868"/>
      <c r="DG62" s="866"/>
      <c r="DH62" s="867"/>
      <c r="DI62" s="867"/>
      <c r="DJ62" s="867"/>
      <c r="DK62" s="868"/>
      <c r="DL62" s="866"/>
      <c r="DM62" s="867"/>
      <c r="DN62" s="867"/>
      <c r="DO62" s="867"/>
      <c r="DP62" s="868"/>
      <c r="DQ62" s="866"/>
      <c r="DR62" s="867"/>
      <c r="DS62" s="867"/>
      <c r="DT62" s="867"/>
      <c r="DU62" s="868"/>
      <c r="DV62" s="869"/>
      <c r="DW62" s="870"/>
      <c r="DX62" s="870"/>
      <c r="DY62" s="870"/>
      <c r="DZ62" s="871"/>
      <c r="EA62" s="245"/>
    </row>
    <row r="63" spans="1:131" s="246" customFormat="1" ht="26.25" customHeight="1" thickBot="1" x14ac:dyDescent="0.2">
      <c r="A63" s="263" t="s">
        <v>390</v>
      </c>
      <c r="B63" s="875" t="s">
        <v>414</v>
      </c>
      <c r="C63" s="876"/>
      <c r="D63" s="876"/>
      <c r="E63" s="876"/>
      <c r="F63" s="876"/>
      <c r="G63" s="876"/>
      <c r="H63" s="876"/>
      <c r="I63" s="876"/>
      <c r="J63" s="876"/>
      <c r="K63" s="876"/>
      <c r="L63" s="876"/>
      <c r="M63" s="876"/>
      <c r="N63" s="876"/>
      <c r="O63" s="876"/>
      <c r="P63" s="877"/>
      <c r="Q63" s="930"/>
      <c r="R63" s="931"/>
      <c r="S63" s="931"/>
      <c r="T63" s="931"/>
      <c r="U63" s="931"/>
      <c r="V63" s="931"/>
      <c r="W63" s="931"/>
      <c r="X63" s="931"/>
      <c r="Y63" s="931"/>
      <c r="Z63" s="931"/>
      <c r="AA63" s="931"/>
      <c r="AB63" s="931"/>
      <c r="AC63" s="931"/>
      <c r="AD63" s="931"/>
      <c r="AE63" s="932"/>
      <c r="AF63" s="933">
        <v>4</v>
      </c>
      <c r="AG63" s="934"/>
      <c r="AH63" s="934"/>
      <c r="AI63" s="934"/>
      <c r="AJ63" s="935"/>
      <c r="AK63" s="936"/>
      <c r="AL63" s="931"/>
      <c r="AM63" s="931"/>
      <c r="AN63" s="931"/>
      <c r="AO63" s="931"/>
      <c r="AP63" s="934"/>
      <c r="AQ63" s="934"/>
      <c r="AR63" s="934"/>
      <c r="AS63" s="934"/>
      <c r="AT63" s="934"/>
      <c r="AU63" s="934"/>
      <c r="AV63" s="934"/>
      <c r="AW63" s="934"/>
      <c r="AX63" s="934"/>
      <c r="AY63" s="934"/>
      <c r="AZ63" s="938"/>
      <c r="BA63" s="938"/>
      <c r="BB63" s="938"/>
      <c r="BC63" s="938"/>
      <c r="BD63" s="938"/>
      <c r="BE63" s="939"/>
      <c r="BF63" s="939"/>
      <c r="BG63" s="939"/>
      <c r="BH63" s="939"/>
      <c r="BI63" s="940"/>
      <c r="BJ63" s="941" t="s">
        <v>411</v>
      </c>
      <c r="BK63" s="942"/>
      <c r="BL63" s="942"/>
      <c r="BM63" s="942"/>
      <c r="BN63" s="943"/>
      <c r="BO63" s="264"/>
      <c r="BP63" s="264"/>
      <c r="BQ63" s="261">
        <v>57</v>
      </c>
      <c r="BR63" s="262"/>
      <c r="BS63" s="853"/>
      <c r="BT63" s="854"/>
      <c r="BU63" s="854"/>
      <c r="BV63" s="854"/>
      <c r="BW63" s="854"/>
      <c r="BX63" s="854"/>
      <c r="BY63" s="854"/>
      <c r="BZ63" s="854"/>
      <c r="CA63" s="854"/>
      <c r="CB63" s="854"/>
      <c r="CC63" s="854"/>
      <c r="CD63" s="854"/>
      <c r="CE63" s="854"/>
      <c r="CF63" s="854"/>
      <c r="CG63" s="855"/>
      <c r="CH63" s="866"/>
      <c r="CI63" s="867"/>
      <c r="CJ63" s="867"/>
      <c r="CK63" s="867"/>
      <c r="CL63" s="868"/>
      <c r="CM63" s="866"/>
      <c r="CN63" s="867"/>
      <c r="CO63" s="867"/>
      <c r="CP63" s="867"/>
      <c r="CQ63" s="868"/>
      <c r="CR63" s="866"/>
      <c r="CS63" s="867"/>
      <c r="CT63" s="867"/>
      <c r="CU63" s="867"/>
      <c r="CV63" s="868"/>
      <c r="CW63" s="866"/>
      <c r="CX63" s="867"/>
      <c r="CY63" s="867"/>
      <c r="CZ63" s="867"/>
      <c r="DA63" s="868"/>
      <c r="DB63" s="866"/>
      <c r="DC63" s="867"/>
      <c r="DD63" s="867"/>
      <c r="DE63" s="867"/>
      <c r="DF63" s="868"/>
      <c r="DG63" s="866"/>
      <c r="DH63" s="867"/>
      <c r="DI63" s="867"/>
      <c r="DJ63" s="867"/>
      <c r="DK63" s="868"/>
      <c r="DL63" s="866"/>
      <c r="DM63" s="867"/>
      <c r="DN63" s="867"/>
      <c r="DO63" s="867"/>
      <c r="DP63" s="868"/>
      <c r="DQ63" s="866"/>
      <c r="DR63" s="867"/>
      <c r="DS63" s="867"/>
      <c r="DT63" s="867"/>
      <c r="DU63" s="868"/>
      <c r="DV63" s="869"/>
      <c r="DW63" s="870"/>
      <c r="DX63" s="870"/>
      <c r="DY63" s="870"/>
      <c r="DZ63" s="871"/>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53"/>
      <c r="BT64" s="854"/>
      <c r="BU64" s="854"/>
      <c r="BV64" s="854"/>
      <c r="BW64" s="854"/>
      <c r="BX64" s="854"/>
      <c r="BY64" s="854"/>
      <c r="BZ64" s="854"/>
      <c r="CA64" s="854"/>
      <c r="CB64" s="854"/>
      <c r="CC64" s="854"/>
      <c r="CD64" s="854"/>
      <c r="CE64" s="854"/>
      <c r="CF64" s="854"/>
      <c r="CG64" s="855"/>
      <c r="CH64" s="866"/>
      <c r="CI64" s="867"/>
      <c r="CJ64" s="867"/>
      <c r="CK64" s="867"/>
      <c r="CL64" s="868"/>
      <c r="CM64" s="866"/>
      <c r="CN64" s="867"/>
      <c r="CO64" s="867"/>
      <c r="CP64" s="867"/>
      <c r="CQ64" s="868"/>
      <c r="CR64" s="866"/>
      <c r="CS64" s="867"/>
      <c r="CT64" s="867"/>
      <c r="CU64" s="867"/>
      <c r="CV64" s="868"/>
      <c r="CW64" s="866"/>
      <c r="CX64" s="867"/>
      <c r="CY64" s="867"/>
      <c r="CZ64" s="867"/>
      <c r="DA64" s="868"/>
      <c r="DB64" s="866"/>
      <c r="DC64" s="867"/>
      <c r="DD64" s="867"/>
      <c r="DE64" s="867"/>
      <c r="DF64" s="868"/>
      <c r="DG64" s="866"/>
      <c r="DH64" s="867"/>
      <c r="DI64" s="867"/>
      <c r="DJ64" s="867"/>
      <c r="DK64" s="868"/>
      <c r="DL64" s="866"/>
      <c r="DM64" s="867"/>
      <c r="DN64" s="867"/>
      <c r="DO64" s="867"/>
      <c r="DP64" s="868"/>
      <c r="DQ64" s="866"/>
      <c r="DR64" s="867"/>
      <c r="DS64" s="867"/>
      <c r="DT64" s="867"/>
      <c r="DU64" s="868"/>
      <c r="DV64" s="869"/>
      <c r="DW64" s="870"/>
      <c r="DX64" s="870"/>
      <c r="DY64" s="870"/>
      <c r="DZ64" s="871"/>
      <c r="EA64" s="245"/>
    </row>
    <row r="65" spans="1:131" s="246" customFormat="1" ht="26.25" customHeight="1" thickBot="1" x14ac:dyDescent="0.2">
      <c r="A65" s="251" t="s">
        <v>415</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53"/>
      <c r="BT65" s="854"/>
      <c r="BU65" s="854"/>
      <c r="BV65" s="854"/>
      <c r="BW65" s="854"/>
      <c r="BX65" s="854"/>
      <c r="BY65" s="854"/>
      <c r="BZ65" s="854"/>
      <c r="CA65" s="854"/>
      <c r="CB65" s="854"/>
      <c r="CC65" s="854"/>
      <c r="CD65" s="854"/>
      <c r="CE65" s="854"/>
      <c r="CF65" s="854"/>
      <c r="CG65" s="855"/>
      <c r="CH65" s="866"/>
      <c r="CI65" s="867"/>
      <c r="CJ65" s="867"/>
      <c r="CK65" s="867"/>
      <c r="CL65" s="868"/>
      <c r="CM65" s="866"/>
      <c r="CN65" s="867"/>
      <c r="CO65" s="867"/>
      <c r="CP65" s="867"/>
      <c r="CQ65" s="868"/>
      <c r="CR65" s="866"/>
      <c r="CS65" s="867"/>
      <c r="CT65" s="867"/>
      <c r="CU65" s="867"/>
      <c r="CV65" s="868"/>
      <c r="CW65" s="866"/>
      <c r="CX65" s="867"/>
      <c r="CY65" s="867"/>
      <c r="CZ65" s="867"/>
      <c r="DA65" s="868"/>
      <c r="DB65" s="866"/>
      <c r="DC65" s="867"/>
      <c r="DD65" s="867"/>
      <c r="DE65" s="867"/>
      <c r="DF65" s="868"/>
      <c r="DG65" s="866"/>
      <c r="DH65" s="867"/>
      <c r="DI65" s="867"/>
      <c r="DJ65" s="867"/>
      <c r="DK65" s="868"/>
      <c r="DL65" s="866"/>
      <c r="DM65" s="867"/>
      <c r="DN65" s="867"/>
      <c r="DO65" s="867"/>
      <c r="DP65" s="868"/>
      <c r="DQ65" s="866"/>
      <c r="DR65" s="867"/>
      <c r="DS65" s="867"/>
      <c r="DT65" s="867"/>
      <c r="DU65" s="868"/>
      <c r="DV65" s="869"/>
      <c r="DW65" s="870"/>
      <c r="DX65" s="870"/>
      <c r="DY65" s="870"/>
      <c r="DZ65" s="871"/>
      <c r="EA65" s="245"/>
    </row>
    <row r="66" spans="1:131" s="246" customFormat="1" ht="26.25" customHeight="1" x14ac:dyDescent="0.15">
      <c r="A66" s="825" t="s">
        <v>416</v>
      </c>
      <c r="B66" s="826"/>
      <c r="C66" s="826"/>
      <c r="D66" s="826"/>
      <c r="E66" s="826"/>
      <c r="F66" s="826"/>
      <c r="G66" s="826"/>
      <c r="H66" s="826"/>
      <c r="I66" s="826"/>
      <c r="J66" s="826"/>
      <c r="K66" s="826"/>
      <c r="L66" s="826"/>
      <c r="M66" s="826"/>
      <c r="N66" s="826"/>
      <c r="O66" s="826"/>
      <c r="P66" s="827"/>
      <c r="Q66" s="802" t="s">
        <v>417</v>
      </c>
      <c r="R66" s="803"/>
      <c r="S66" s="803"/>
      <c r="T66" s="803"/>
      <c r="U66" s="804"/>
      <c r="V66" s="802" t="s">
        <v>418</v>
      </c>
      <c r="W66" s="803"/>
      <c r="X66" s="803"/>
      <c r="Y66" s="803"/>
      <c r="Z66" s="804"/>
      <c r="AA66" s="802" t="s">
        <v>419</v>
      </c>
      <c r="AB66" s="803"/>
      <c r="AC66" s="803"/>
      <c r="AD66" s="803"/>
      <c r="AE66" s="804"/>
      <c r="AF66" s="944" t="s">
        <v>420</v>
      </c>
      <c r="AG66" s="898"/>
      <c r="AH66" s="898"/>
      <c r="AI66" s="898"/>
      <c r="AJ66" s="945"/>
      <c r="AK66" s="802" t="s">
        <v>421</v>
      </c>
      <c r="AL66" s="826"/>
      <c r="AM66" s="826"/>
      <c r="AN66" s="826"/>
      <c r="AO66" s="827"/>
      <c r="AP66" s="802" t="s">
        <v>422</v>
      </c>
      <c r="AQ66" s="803"/>
      <c r="AR66" s="803"/>
      <c r="AS66" s="803"/>
      <c r="AT66" s="804"/>
      <c r="AU66" s="802" t="s">
        <v>423</v>
      </c>
      <c r="AV66" s="803"/>
      <c r="AW66" s="803"/>
      <c r="AX66" s="803"/>
      <c r="AY66" s="804"/>
      <c r="AZ66" s="802" t="s">
        <v>378</v>
      </c>
      <c r="BA66" s="803"/>
      <c r="BB66" s="803"/>
      <c r="BC66" s="803"/>
      <c r="BD66" s="814"/>
      <c r="BE66" s="264"/>
      <c r="BF66" s="264"/>
      <c r="BG66" s="264"/>
      <c r="BH66" s="264"/>
      <c r="BI66" s="264"/>
      <c r="BJ66" s="264"/>
      <c r="BK66" s="264"/>
      <c r="BL66" s="264"/>
      <c r="BM66" s="264"/>
      <c r="BN66" s="264"/>
      <c r="BO66" s="264"/>
      <c r="BP66" s="264"/>
      <c r="BQ66" s="261">
        <v>60</v>
      </c>
      <c r="BR66" s="266"/>
      <c r="BS66" s="955"/>
      <c r="BT66" s="956"/>
      <c r="BU66" s="956"/>
      <c r="BV66" s="956"/>
      <c r="BW66" s="956"/>
      <c r="BX66" s="956"/>
      <c r="BY66" s="956"/>
      <c r="BZ66" s="956"/>
      <c r="CA66" s="956"/>
      <c r="CB66" s="956"/>
      <c r="CC66" s="956"/>
      <c r="CD66" s="956"/>
      <c r="CE66" s="956"/>
      <c r="CF66" s="956"/>
      <c r="CG66" s="957"/>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9"/>
      <c r="DW66" s="950"/>
      <c r="DX66" s="950"/>
      <c r="DY66" s="950"/>
      <c r="DZ66" s="951"/>
      <c r="EA66" s="245"/>
    </row>
    <row r="67" spans="1:131" s="246" customFormat="1" ht="26.25" customHeight="1" thickBot="1" x14ac:dyDescent="0.2">
      <c r="A67" s="828"/>
      <c r="B67" s="829"/>
      <c r="C67" s="829"/>
      <c r="D67" s="829"/>
      <c r="E67" s="829"/>
      <c r="F67" s="829"/>
      <c r="G67" s="829"/>
      <c r="H67" s="829"/>
      <c r="I67" s="829"/>
      <c r="J67" s="829"/>
      <c r="K67" s="829"/>
      <c r="L67" s="829"/>
      <c r="M67" s="829"/>
      <c r="N67" s="829"/>
      <c r="O67" s="829"/>
      <c r="P67" s="830"/>
      <c r="Q67" s="805"/>
      <c r="R67" s="806"/>
      <c r="S67" s="806"/>
      <c r="T67" s="806"/>
      <c r="U67" s="807"/>
      <c r="V67" s="805"/>
      <c r="W67" s="806"/>
      <c r="X67" s="806"/>
      <c r="Y67" s="806"/>
      <c r="Z67" s="807"/>
      <c r="AA67" s="805"/>
      <c r="AB67" s="806"/>
      <c r="AC67" s="806"/>
      <c r="AD67" s="806"/>
      <c r="AE67" s="807"/>
      <c r="AF67" s="946"/>
      <c r="AG67" s="901"/>
      <c r="AH67" s="901"/>
      <c r="AI67" s="901"/>
      <c r="AJ67" s="947"/>
      <c r="AK67" s="948"/>
      <c r="AL67" s="829"/>
      <c r="AM67" s="829"/>
      <c r="AN67" s="829"/>
      <c r="AO67" s="830"/>
      <c r="AP67" s="805"/>
      <c r="AQ67" s="806"/>
      <c r="AR67" s="806"/>
      <c r="AS67" s="806"/>
      <c r="AT67" s="807"/>
      <c r="AU67" s="805"/>
      <c r="AV67" s="806"/>
      <c r="AW67" s="806"/>
      <c r="AX67" s="806"/>
      <c r="AY67" s="807"/>
      <c r="AZ67" s="805"/>
      <c r="BA67" s="806"/>
      <c r="BB67" s="806"/>
      <c r="BC67" s="806"/>
      <c r="BD67" s="815"/>
      <c r="BE67" s="264"/>
      <c r="BF67" s="264"/>
      <c r="BG67" s="264"/>
      <c r="BH67" s="264"/>
      <c r="BI67" s="264"/>
      <c r="BJ67" s="264"/>
      <c r="BK67" s="264"/>
      <c r="BL67" s="264"/>
      <c r="BM67" s="264"/>
      <c r="BN67" s="264"/>
      <c r="BO67" s="264"/>
      <c r="BP67" s="264"/>
      <c r="BQ67" s="261">
        <v>61</v>
      </c>
      <c r="BR67" s="266"/>
      <c r="BS67" s="955"/>
      <c r="BT67" s="956"/>
      <c r="BU67" s="956"/>
      <c r="BV67" s="956"/>
      <c r="BW67" s="956"/>
      <c r="BX67" s="956"/>
      <c r="BY67" s="956"/>
      <c r="BZ67" s="956"/>
      <c r="CA67" s="956"/>
      <c r="CB67" s="956"/>
      <c r="CC67" s="956"/>
      <c r="CD67" s="956"/>
      <c r="CE67" s="956"/>
      <c r="CF67" s="956"/>
      <c r="CG67" s="957"/>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9"/>
      <c r="DW67" s="950"/>
      <c r="DX67" s="950"/>
      <c r="DY67" s="950"/>
      <c r="DZ67" s="951"/>
      <c r="EA67" s="245"/>
    </row>
    <row r="68" spans="1:131" s="246" customFormat="1" ht="26.25" customHeight="1" thickTop="1" x14ac:dyDescent="0.15">
      <c r="A68" s="257">
        <v>1</v>
      </c>
      <c r="B68" s="961" t="s">
        <v>594</v>
      </c>
      <c r="C68" s="962"/>
      <c r="D68" s="962"/>
      <c r="E68" s="962"/>
      <c r="F68" s="962"/>
      <c r="G68" s="962"/>
      <c r="H68" s="962"/>
      <c r="I68" s="962"/>
      <c r="J68" s="962"/>
      <c r="K68" s="962"/>
      <c r="L68" s="962"/>
      <c r="M68" s="962"/>
      <c r="N68" s="962"/>
      <c r="O68" s="962"/>
      <c r="P68" s="963"/>
      <c r="Q68" s="964">
        <v>1120</v>
      </c>
      <c r="R68" s="958"/>
      <c r="S68" s="958"/>
      <c r="T68" s="958"/>
      <c r="U68" s="958"/>
      <c r="V68" s="958">
        <v>1111</v>
      </c>
      <c r="W68" s="958"/>
      <c r="X68" s="958"/>
      <c r="Y68" s="958"/>
      <c r="Z68" s="958"/>
      <c r="AA68" s="958">
        <v>9</v>
      </c>
      <c r="AB68" s="958"/>
      <c r="AC68" s="958"/>
      <c r="AD68" s="958"/>
      <c r="AE68" s="958"/>
      <c r="AF68" s="958">
        <v>9</v>
      </c>
      <c r="AG68" s="958"/>
      <c r="AH68" s="958"/>
      <c r="AI68" s="958"/>
      <c r="AJ68" s="958"/>
      <c r="AK68" s="958">
        <v>5</v>
      </c>
      <c r="AL68" s="958"/>
      <c r="AM68" s="958"/>
      <c r="AN68" s="958"/>
      <c r="AO68" s="958"/>
      <c r="AP68" s="958">
        <v>348</v>
      </c>
      <c r="AQ68" s="958"/>
      <c r="AR68" s="958"/>
      <c r="AS68" s="958"/>
      <c r="AT68" s="958"/>
      <c r="AU68" s="958">
        <v>14</v>
      </c>
      <c r="AV68" s="958"/>
      <c r="AW68" s="958"/>
      <c r="AX68" s="958"/>
      <c r="AY68" s="958"/>
      <c r="AZ68" s="959"/>
      <c r="BA68" s="959"/>
      <c r="BB68" s="959"/>
      <c r="BC68" s="959"/>
      <c r="BD68" s="960"/>
      <c r="BE68" s="264"/>
      <c r="BF68" s="264"/>
      <c r="BG68" s="264"/>
      <c r="BH68" s="264"/>
      <c r="BI68" s="264"/>
      <c r="BJ68" s="264"/>
      <c r="BK68" s="264"/>
      <c r="BL68" s="264"/>
      <c r="BM68" s="264"/>
      <c r="BN68" s="264"/>
      <c r="BO68" s="264"/>
      <c r="BP68" s="264"/>
      <c r="BQ68" s="261">
        <v>62</v>
      </c>
      <c r="BR68" s="266"/>
      <c r="BS68" s="955"/>
      <c r="BT68" s="956"/>
      <c r="BU68" s="956"/>
      <c r="BV68" s="956"/>
      <c r="BW68" s="956"/>
      <c r="BX68" s="956"/>
      <c r="BY68" s="956"/>
      <c r="BZ68" s="956"/>
      <c r="CA68" s="956"/>
      <c r="CB68" s="956"/>
      <c r="CC68" s="956"/>
      <c r="CD68" s="956"/>
      <c r="CE68" s="956"/>
      <c r="CF68" s="956"/>
      <c r="CG68" s="957"/>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9"/>
      <c r="DW68" s="950"/>
      <c r="DX68" s="950"/>
      <c r="DY68" s="950"/>
      <c r="DZ68" s="951"/>
      <c r="EA68" s="245"/>
    </row>
    <row r="69" spans="1:131" s="246" customFormat="1" ht="26.25" customHeight="1" x14ac:dyDescent="0.15">
      <c r="A69" s="260">
        <v>2</v>
      </c>
      <c r="B69" s="965" t="s">
        <v>595</v>
      </c>
      <c r="C69" s="966"/>
      <c r="D69" s="966"/>
      <c r="E69" s="966"/>
      <c r="F69" s="966"/>
      <c r="G69" s="966"/>
      <c r="H69" s="966"/>
      <c r="I69" s="966"/>
      <c r="J69" s="966"/>
      <c r="K69" s="966"/>
      <c r="L69" s="966"/>
      <c r="M69" s="966"/>
      <c r="N69" s="966"/>
      <c r="O69" s="966"/>
      <c r="P69" s="967"/>
      <c r="Q69" s="968">
        <v>3343</v>
      </c>
      <c r="R69" s="921"/>
      <c r="S69" s="921"/>
      <c r="T69" s="921"/>
      <c r="U69" s="921"/>
      <c r="V69" s="921">
        <v>3276</v>
      </c>
      <c r="W69" s="921"/>
      <c r="X69" s="921"/>
      <c r="Y69" s="921"/>
      <c r="Z69" s="921"/>
      <c r="AA69" s="921">
        <v>67</v>
      </c>
      <c r="AB69" s="921"/>
      <c r="AC69" s="921"/>
      <c r="AD69" s="921"/>
      <c r="AE69" s="921"/>
      <c r="AF69" s="921">
        <v>67</v>
      </c>
      <c r="AG69" s="921"/>
      <c r="AH69" s="921"/>
      <c r="AI69" s="921"/>
      <c r="AJ69" s="921"/>
      <c r="AK69" s="921">
        <v>539</v>
      </c>
      <c r="AL69" s="921"/>
      <c r="AM69" s="921"/>
      <c r="AN69" s="921"/>
      <c r="AO69" s="921"/>
      <c r="AP69" s="921" t="s">
        <v>606</v>
      </c>
      <c r="AQ69" s="921"/>
      <c r="AR69" s="921"/>
      <c r="AS69" s="921"/>
      <c r="AT69" s="921"/>
      <c r="AU69" s="921" t="s">
        <v>605</v>
      </c>
      <c r="AV69" s="921"/>
      <c r="AW69" s="921"/>
      <c r="AX69" s="921"/>
      <c r="AY69" s="921"/>
      <c r="AZ69" s="969"/>
      <c r="BA69" s="969"/>
      <c r="BB69" s="969"/>
      <c r="BC69" s="969"/>
      <c r="BD69" s="970"/>
      <c r="BE69" s="264"/>
      <c r="BF69" s="264"/>
      <c r="BG69" s="264"/>
      <c r="BH69" s="264"/>
      <c r="BI69" s="264"/>
      <c r="BJ69" s="264"/>
      <c r="BK69" s="264"/>
      <c r="BL69" s="264"/>
      <c r="BM69" s="264"/>
      <c r="BN69" s="264"/>
      <c r="BO69" s="264"/>
      <c r="BP69" s="264"/>
      <c r="BQ69" s="261">
        <v>63</v>
      </c>
      <c r="BR69" s="266"/>
      <c r="BS69" s="955"/>
      <c r="BT69" s="956"/>
      <c r="BU69" s="956"/>
      <c r="BV69" s="956"/>
      <c r="BW69" s="956"/>
      <c r="BX69" s="956"/>
      <c r="BY69" s="956"/>
      <c r="BZ69" s="956"/>
      <c r="CA69" s="956"/>
      <c r="CB69" s="956"/>
      <c r="CC69" s="956"/>
      <c r="CD69" s="956"/>
      <c r="CE69" s="956"/>
      <c r="CF69" s="956"/>
      <c r="CG69" s="957"/>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9"/>
      <c r="DW69" s="950"/>
      <c r="DX69" s="950"/>
      <c r="DY69" s="950"/>
      <c r="DZ69" s="951"/>
      <c r="EA69" s="245"/>
    </row>
    <row r="70" spans="1:131" s="246" customFormat="1" ht="26.25" customHeight="1" x14ac:dyDescent="0.15">
      <c r="A70" s="260">
        <v>3</v>
      </c>
      <c r="B70" s="965" t="s">
        <v>596</v>
      </c>
      <c r="C70" s="966"/>
      <c r="D70" s="966"/>
      <c r="E70" s="966"/>
      <c r="F70" s="966"/>
      <c r="G70" s="966"/>
      <c r="H70" s="966"/>
      <c r="I70" s="966"/>
      <c r="J70" s="966"/>
      <c r="K70" s="966"/>
      <c r="L70" s="966"/>
      <c r="M70" s="966"/>
      <c r="N70" s="966"/>
      <c r="O70" s="966"/>
      <c r="P70" s="967"/>
      <c r="Q70" s="968">
        <v>3294</v>
      </c>
      <c r="R70" s="921"/>
      <c r="S70" s="921"/>
      <c r="T70" s="921"/>
      <c r="U70" s="921"/>
      <c r="V70" s="921">
        <v>3431</v>
      </c>
      <c r="W70" s="921"/>
      <c r="X70" s="921"/>
      <c r="Y70" s="921"/>
      <c r="Z70" s="921"/>
      <c r="AA70" s="921">
        <v>-137</v>
      </c>
      <c r="AB70" s="921"/>
      <c r="AC70" s="921"/>
      <c r="AD70" s="921"/>
      <c r="AE70" s="921"/>
      <c r="AF70" s="921">
        <v>812</v>
      </c>
      <c r="AG70" s="921"/>
      <c r="AH70" s="921"/>
      <c r="AI70" s="921"/>
      <c r="AJ70" s="921"/>
      <c r="AK70" s="921">
        <v>972</v>
      </c>
      <c r="AL70" s="921"/>
      <c r="AM70" s="921"/>
      <c r="AN70" s="921"/>
      <c r="AO70" s="921"/>
      <c r="AP70" s="921">
        <v>1158</v>
      </c>
      <c r="AQ70" s="921"/>
      <c r="AR70" s="921"/>
      <c r="AS70" s="921"/>
      <c r="AT70" s="921"/>
      <c r="AU70" s="921" t="s">
        <v>605</v>
      </c>
      <c r="AV70" s="921"/>
      <c r="AW70" s="921"/>
      <c r="AX70" s="921"/>
      <c r="AY70" s="921"/>
      <c r="AZ70" s="969"/>
      <c r="BA70" s="969"/>
      <c r="BB70" s="969"/>
      <c r="BC70" s="969"/>
      <c r="BD70" s="970"/>
      <c r="BE70" s="264"/>
      <c r="BF70" s="264"/>
      <c r="BG70" s="264"/>
      <c r="BH70" s="264"/>
      <c r="BI70" s="264"/>
      <c r="BJ70" s="264"/>
      <c r="BK70" s="264"/>
      <c r="BL70" s="264"/>
      <c r="BM70" s="264"/>
      <c r="BN70" s="264"/>
      <c r="BO70" s="264"/>
      <c r="BP70" s="264"/>
      <c r="BQ70" s="261">
        <v>64</v>
      </c>
      <c r="BR70" s="266"/>
      <c r="BS70" s="955"/>
      <c r="BT70" s="956"/>
      <c r="BU70" s="956"/>
      <c r="BV70" s="956"/>
      <c r="BW70" s="956"/>
      <c r="BX70" s="956"/>
      <c r="BY70" s="956"/>
      <c r="BZ70" s="956"/>
      <c r="CA70" s="956"/>
      <c r="CB70" s="956"/>
      <c r="CC70" s="956"/>
      <c r="CD70" s="956"/>
      <c r="CE70" s="956"/>
      <c r="CF70" s="956"/>
      <c r="CG70" s="957"/>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9"/>
      <c r="DW70" s="950"/>
      <c r="DX70" s="950"/>
      <c r="DY70" s="950"/>
      <c r="DZ70" s="951"/>
      <c r="EA70" s="245"/>
    </row>
    <row r="71" spans="1:131" s="246" customFormat="1" ht="26.25" customHeight="1" x14ac:dyDescent="0.15">
      <c r="A71" s="260">
        <v>4</v>
      </c>
      <c r="B71" s="965" t="s">
        <v>597</v>
      </c>
      <c r="C71" s="966"/>
      <c r="D71" s="966"/>
      <c r="E71" s="966"/>
      <c r="F71" s="966"/>
      <c r="G71" s="966"/>
      <c r="H71" s="966"/>
      <c r="I71" s="966"/>
      <c r="J71" s="966"/>
      <c r="K71" s="966"/>
      <c r="L71" s="966"/>
      <c r="M71" s="966"/>
      <c r="N71" s="966"/>
      <c r="O71" s="966"/>
      <c r="P71" s="967"/>
      <c r="Q71" s="968">
        <v>922</v>
      </c>
      <c r="R71" s="921"/>
      <c r="S71" s="921"/>
      <c r="T71" s="921"/>
      <c r="U71" s="921"/>
      <c r="V71" s="921">
        <v>895</v>
      </c>
      <c r="W71" s="921"/>
      <c r="X71" s="921"/>
      <c r="Y71" s="921"/>
      <c r="Z71" s="921"/>
      <c r="AA71" s="921">
        <v>27</v>
      </c>
      <c r="AB71" s="921"/>
      <c r="AC71" s="921"/>
      <c r="AD71" s="921"/>
      <c r="AE71" s="921"/>
      <c r="AF71" s="921">
        <v>311</v>
      </c>
      <c r="AG71" s="921"/>
      <c r="AH71" s="921"/>
      <c r="AI71" s="921"/>
      <c r="AJ71" s="921"/>
      <c r="AK71" s="921">
        <v>328</v>
      </c>
      <c r="AL71" s="921"/>
      <c r="AM71" s="921"/>
      <c r="AN71" s="921"/>
      <c r="AO71" s="921"/>
      <c r="AP71" s="921">
        <v>465</v>
      </c>
      <c r="AQ71" s="921"/>
      <c r="AR71" s="921"/>
      <c r="AS71" s="921"/>
      <c r="AT71" s="921"/>
      <c r="AU71" s="921">
        <v>13</v>
      </c>
      <c r="AV71" s="921"/>
      <c r="AW71" s="921"/>
      <c r="AX71" s="921"/>
      <c r="AY71" s="921"/>
      <c r="AZ71" s="969"/>
      <c r="BA71" s="969"/>
      <c r="BB71" s="969"/>
      <c r="BC71" s="969"/>
      <c r="BD71" s="970"/>
      <c r="BE71" s="264"/>
      <c r="BF71" s="264"/>
      <c r="BG71" s="264"/>
      <c r="BH71" s="264"/>
      <c r="BI71" s="264"/>
      <c r="BJ71" s="264"/>
      <c r="BK71" s="264"/>
      <c r="BL71" s="264"/>
      <c r="BM71" s="264"/>
      <c r="BN71" s="264"/>
      <c r="BO71" s="264"/>
      <c r="BP71" s="264"/>
      <c r="BQ71" s="261">
        <v>65</v>
      </c>
      <c r="BR71" s="266"/>
      <c r="BS71" s="955"/>
      <c r="BT71" s="956"/>
      <c r="BU71" s="956"/>
      <c r="BV71" s="956"/>
      <c r="BW71" s="956"/>
      <c r="BX71" s="956"/>
      <c r="BY71" s="956"/>
      <c r="BZ71" s="956"/>
      <c r="CA71" s="956"/>
      <c r="CB71" s="956"/>
      <c r="CC71" s="956"/>
      <c r="CD71" s="956"/>
      <c r="CE71" s="956"/>
      <c r="CF71" s="956"/>
      <c r="CG71" s="957"/>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9"/>
      <c r="DW71" s="950"/>
      <c r="DX71" s="950"/>
      <c r="DY71" s="950"/>
      <c r="DZ71" s="951"/>
      <c r="EA71" s="245"/>
    </row>
    <row r="72" spans="1:131" s="246" customFormat="1" ht="26.25" customHeight="1" x14ac:dyDescent="0.15">
      <c r="A72" s="260">
        <v>5</v>
      </c>
      <c r="B72" s="965" t="s">
        <v>598</v>
      </c>
      <c r="C72" s="966"/>
      <c r="D72" s="966"/>
      <c r="E72" s="966"/>
      <c r="F72" s="966"/>
      <c r="G72" s="966"/>
      <c r="H72" s="966"/>
      <c r="I72" s="966"/>
      <c r="J72" s="966"/>
      <c r="K72" s="966"/>
      <c r="L72" s="966"/>
      <c r="M72" s="966"/>
      <c r="N72" s="966"/>
      <c r="O72" s="966"/>
      <c r="P72" s="967"/>
      <c r="Q72" s="968">
        <v>842</v>
      </c>
      <c r="R72" s="921"/>
      <c r="S72" s="921"/>
      <c r="T72" s="921"/>
      <c r="U72" s="921"/>
      <c r="V72" s="921">
        <v>831</v>
      </c>
      <c r="W72" s="921"/>
      <c r="X72" s="921"/>
      <c r="Y72" s="921"/>
      <c r="Z72" s="921"/>
      <c r="AA72" s="921">
        <v>11</v>
      </c>
      <c r="AB72" s="921"/>
      <c r="AC72" s="921"/>
      <c r="AD72" s="921"/>
      <c r="AE72" s="921"/>
      <c r="AF72" s="921">
        <v>11</v>
      </c>
      <c r="AG72" s="921"/>
      <c r="AH72" s="921"/>
      <c r="AI72" s="921"/>
      <c r="AJ72" s="921"/>
      <c r="AK72" s="921" t="s">
        <v>606</v>
      </c>
      <c r="AL72" s="921"/>
      <c r="AM72" s="921"/>
      <c r="AN72" s="921"/>
      <c r="AO72" s="921"/>
      <c r="AP72" s="921" t="s">
        <v>606</v>
      </c>
      <c r="AQ72" s="921"/>
      <c r="AR72" s="921"/>
      <c r="AS72" s="921"/>
      <c r="AT72" s="921"/>
      <c r="AU72" s="921" t="s">
        <v>606</v>
      </c>
      <c r="AV72" s="921"/>
      <c r="AW72" s="921"/>
      <c r="AX72" s="921"/>
      <c r="AY72" s="921"/>
      <c r="AZ72" s="969"/>
      <c r="BA72" s="969"/>
      <c r="BB72" s="969"/>
      <c r="BC72" s="969"/>
      <c r="BD72" s="970"/>
      <c r="BE72" s="264"/>
      <c r="BF72" s="264"/>
      <c r="BG72" s="264"/>
      <c r="BH72" s="264"/>
      <c r="BI72" s="264"/>
      <c r="BJ72" s="264"/>
      <c r="BK72" s="264"/>
      <c r="BL72" s="264"/>
      <c r="BM72" s="264"/>
      <c r="BN72" s="264"/>
      <c r="BO72" s="264"/>
      <c r="BP72" s="264"/>
      <c r="BQ72" s="261">
        <v>66</v>
      </c>
      <c r="BR72" s="266"/>
      <c r="BS72" s="955"/>
      <c r="BT72" s="956"/>
      <c r="BU72" s="956"/>
      <c r="BV72" s="956"/>
      <c r="BW72" s="956"/>
      <c r="BX72" s="956"/>
      <c r="BY72" s="956"/>
      <c r="BZ72" s="956"/>
      <c r="CA72" s="956"/>
      <c r="CB72" s="956"/>
      <c r="CC72" s="956"/>
      <c r="CD72" s="956"/>
      <c r="CE72" s="956"/>
      <c r="CF72" s="956"/>
      <c r="CG72" s="957"/>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9"/>
      <c r="DW72" s="950"/>
      <c r="DX72" s="950"/>
      <c r="DY72" s="950"/>
      <c r="DZ72" s="951"/>
      <c r="EA72" s="245"/>
    </row>
    <row r="73" spans="1:131" s="246" customFormat="1" ht="26.25" customHeight="1" x14ac:dyDescent="0.15">
      <c r="A73" s="260">
        <v>6</v>
      </c>
      <c r="B73" s="965" t="s">
        <v>601</v>
      </c>
      <c r="C73" s="966"/>
      <c r="D73" s="966"/>
      <c r="E73" s="966"/>
      <c r="F73" s="966"/>
      <c r="G73" s="966"/>
      <c r="H73" s="966"/>
      <c r="I73" s="966"/>
      <c r="J73" s="966"/>
      <c r="K73" s="966"/>
      <c r="L73" s="966"/>
      <c r="M73" s="966"/>
      <c r="N73" s="966"/>
      <c r="O73" s="966"/>
      <c r="P73" s="967"/>
      <c r="Q73" s="968">
        <v>6177</v>
      </c>
      <c r="R73" s="921"/>
      <c r="S73" s="921"/>
      <c r="T73" s="921"/>
      <c r="U73" s="921"/>
      <c r="V73" s="921">
        <v>5920</v>
      </c>
      <c r="W73" s="921"/>
      <c r="X73" s="921"/>
      <c r="Y73" s="921"/>
      <c r="Z73" s="921"/>
      <c r="AA73" s="921">
        <v>258</v>
      </c>
      <c r="AB73" s="921"/>
      <c r="AC73" s="921"/>
      <c r="AD73" s="921"/>
      <c r="AE73" s="921"/>
      <c r="AF73" s="921">
        <v>258</v>
      </c>
      <c r="AG73" s="921"/>
      <c r="AH73" s="921"/>
      <c r="AI73" s="921"/>
      <c r="AJ73" s="921"/>
      <c r="AK73" s="921">
        <v>82</v>
      </c>
      <c r="AL73" s="921"/>
      <c r="AM73" s="921"/>
      <c r="AN73" s="921"/>
      <c r="AO73" s="921"/>
      <c r="AP73" s="921" t="s">
        <v>606</v>
      </c>
      <c r="AQ73" s="921"/>
      <c r="AR73" s="921"/>
      <c r="AS73" s="921"/>
      <c r="AT73" s="921"/>
      <c r="AU73" s="921" t="s">
        <v>606</v>
      </c>
      <c r="AV73" s="921"/>
      <c r="AW73" s="921"/>
      <c r="AX73" s="921"/>
      <c r="AY73" s="921"/>
      <c r="AZ73" s="969"/>
      <c r="BA73" s="969"/>
      <c r="BB73" s="969"/>
      <c r="BC73" s="969"/>
      <c r="BD73" s="970"/>
      <c r="BE73" s="264"/>
      <c r="BF73" s="264"/>
      <c r="BG73" s="264"/>
      <c r="BH73" s="264"/>
      <c r="BI73" s="264"/>
      <c r="BJ73" s="264"/>
      <c r="BK73" s="264"/>
      <c r="BL73" s="264"/>
      <c r="BM73" s="264"/>
      <c r="BN73" s="264"/>
      <c r="BO73" s="264"/>
      <c r="BP73" s="264"/>
      <c r="BQ73" s="261">
        <v>67</v>
      </c>
      <c r="BR73" s="266"/>
      <c r="BS73" s="955"/>
      <c r="BT73" s="956"/>
      <c r="BU73" s="956"/>
      <c r="BV73" s="956"/>
      <c r="BW73" s="956"/>
      <c r="BX73" s="956"/>
      <c r="BY73" s="956"/>
      <c r="BZ73" s="956"/>
      <c r="CA73" s="956"/>
      <c r="CB73" s="956"/>
      <c r="CC73" s="956"/>
      <c r="CD73" s="956"/>
      <c r="CE73" s="956"/>
      <c r="CF73" s="956"/>
      <c r="CG73" s="957"/>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9"/>
      <c r="DW73" s="950"/>
      <c r="DX73" s="950"/>
      <c r="DY73" s="950"/>
      <c r="DZ73" s="951"/>
      <c r="EA73" s="245"/>
    </row>
    <row r="74" spans="1:131" s="246" customFormat="1" ht="26.25" customHeight="1" x14ac:dyDescent="0.15">
      <c r="A74" s="260">
        <v>7</v>
      </c>
      <c r="B74" s="965" t="s">
        <v>599</v>
      </c>
      <c r="C74" s="966"/>
      <c r="D74" s="966"/>
      <c r="E74" s="966"/>
      <c r="F74" s="966"/>
      <c r="G74" s="966"/>
      <c r="H74" s="966"/>
      <c r="I74" s="966"/>
      <c r="J74" s="966"/>
      <c r="K74" s="966"/>
      <c r="L74" s="966"/>
      <c r="M74" s="966"/>
      <c r="N74" s="966"/>
      <c r="O74" s="966"/>
      <c r="P74" s="967"/>
      <c r="Q74" s="968">
        <v>306</v>
      </c>
      <c r="R74" s="921"/>
      <c r="S74" s="921"/>
      <c r="T74" s="921"/>
      <c r="U74" s="921"/>
      <c r="V74" s="921">
        <v>272</v>
      </c>
      <c r="W74" s="921"/>
      <c r="X74" s="921"/>
      <c r="Y74" s="921"/>
      <c r="Z74" s="921"/>
      <c r="AA74" s="921">
        <v>34</v>
      </c>
      <c r="AB74" s="921"/>
      <c r="AC74" s="921"/>
      <c r="AD74" s="921"/>
      <c r="AE74" s="921"/>
      <c r="AF74" s="921">
        <v>34</v>
      </c>
      <c r="AG74" s="921"/>
      <c r="AH74" s="921"/>
      <c r="AI74" s="921"/>
      <c r="AJ74" s="921"/>
      <c r="AK74" s="921">
        <v>28</v>
      </c>
      <c r="AL74" s="921"/>
      <c r="AM74" s="921"/>
      <c r="AN74" s="921"/>
      <c r="AO74" s="921"/>
      <c r="AP74" s="921" t="s">
        <v>606</v>
      </c>
      <c r="AQ74" s="921"/>
      <c r="AR74" s="921"/>
      <c r="AS74" s="921"/>
      <c r="AT74" s="921"/>
      <c r="AU74" s="921" t="s">
        <v>606</v>
      </c>
      <c r="AV74" s="921"/>
      <c r="AW74" s="921"/>
      <c r="AX74" s="921"/>
      <c r="AY74" s="921"/>
      <c r="AZ74" s="969"/>
      <c r="BA74" s="969"/>
      <c r="BB74" s="969"/>
      <c r="BC74" s="969"/>
      <c r="BD74" s="970"/>
      <c r="BE74" s="264"/>
      <c r="BF74" s="264"/>
      <c r="BG74" s="264"/>
      <c r="BH74" s="264"/>
      <c r="BI74" s="264"/>
      <c r="BJ74" s="264"/>
      <c r="BK74" s="264"/>
      <c r="BL74" s="264"/>
      <c r="BM74" s="264"/>
      <c r="BN74" s="264"/>
      <c r="BO74" s="264"/>
      <c r="BP74" s="264"/>
      <c r="BQ74" s="261">
        <v>68</v>
      </c>
      <c r="BR74" s="266"/>
      <c r="BS74" s="955"/>
      <c r="BT74" s="956"/>
      <c r="BU74" s="956"/>
      <c r="BV74" s="956"/>
      <c r="BW74" s="956"/>
      <c r="BX74" s="956"/>
      <c r="BY74" s="956"/>
      <c r="BZ74" s="956"/>
      <c r="CA74" s="956"/>
      <c r="CB74" s="956"/>
      <c r="CC74" s="956"/>
      <c r="CD74" s="956"/>
      <c r="CE74" s="956"/>
      <c r="CF74" s="956"/>
      <c r="CG74" s="957"/>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9"/>
      <c r="DW74" s="950"/>
      <c r="DX74" s="950"/>
      <c r="DY74" s="950"/>
      <c r="DZ74" s="951"/>
      <c r="EA74" s="245"/>
    </row>
    <row r="75" spans="1:131" s="246" customFormat="1" ht="26.25" customHeight="1" x14ac:dyDescent="0.15">
      <c r="A75" s="260">
        <v>8</v>
      </c>
      <c r="B75" s="965" t="s">
        <v>600</v>
      </c>
      <c r="C75" s="966"/>
      <c r="D75" s="966"/>
      <c r="E75" s="966"/>
      <c r="F75" s="966"/>
      <c r="G75" s="966"/>
      <c r="H75" s="966"/>
      <c r="I75" s="966"/>
      <c r="J75" s="966"/>
      <c r="K75" s="966"/>
      <c r="L75" s="966"/>
      <c r="M75" s="966"/>
      <c r="N75" s="966"/>
      <c r="O75" s="966"/>
      <c r="P75" s="967"/>
      <c r="Q75" s="971">
        <v>114581</v>
      </c>
      <c r="R75" s="923"/>
      <c r="S75" s="923"/>
      <c r="T75" s="923"/>
      <c r="U75" s="920"/>
      <c r="V75" s="922">
        <v>112584</v>
      </c>
      <c r="W75" s="923"/>
      <c r="X75" s="923"/>
      <c r="Y75" s="923"/>
      <c r="Z75" s="920"/>
      <c r="AA75" s="922">
        <v>1996</v>
      </c>
      <c r="AB75" s="923"/>
      <c r="AC75" s="923"/>
      <c r="AD75" s="923"/>
      <c r="AE75" s="920"/>
      <c r="AF75" s="922">
        <v>1996</v>
      </c>
      <c r="AG75" s="923"/>
      <c r="AH75" s="923"/>
      <c r="AI75" s="923"/>
      <c r="AJ75" s="920"/>
      <c r="AK75" s="922">
        <v>1433</v>
      </c>
      <c r="AL75" s="923"/>
      <c r="AM75" s="923"/>
      <c r="AN75" s="923"/>
      <c r="AO75" s="920"/>
      <c r="AP75" s="922" t="s">
        <v>606</v>
      </c>
      <c r="AQ75" s="923"/>
      <c r="AR75" s="923"/>
      <c r="AS75" s="923"/>
      <c r="AT75" s="920"/>
      <c r="AU75" s="922" t="s">
        <v>606</v>
      </c>
      <c r="AV75" s="923"/>
      <c r="AW75" s="923"/>
      <c r="AX75" s="923"/>
      <c r="AY75" s="920"/>
      <c r="AZ75" s="969"/>
      <c r="BA75" s="969"/>
      <c r="BB75" s="969"/>
      <c r="BC75" s="969"/>
      <c r="BD75" s="970"/>
      <c r="BE75" s="264"/>
      <c r="BF75" s="264"/>
      <c r="BG75" s="264"/>
      <c r="BH75" s="264"/>
      <c r="BI75" s="264"/>
      <c r="BJ75" s="264"/>
      <c r="BK75" s="264"/>
      <c r="BL75" s="264"/>
      <c r="BM75" s="264"/>
      <c r="BN75" s="264"/>
      <c r="BO75" s="264"/>
      <c r="BP75" s="264"/>
      <c r="BQ75" s="261">
        <v>69</v>
      </c>
      <c r="BR75" s="266"/>
      <c r="BS75" s="955"/>
      <c r="BT75" s="956"/>
      <c r="BU75" s="956"/>
      <c r="BV75" s="956"/>
      <c r="BW75" s="956"/>
      <c r="BX75" s="956"/>
      <c r="BY75" s="956"/>
      <c r="BZ75" s="956"/>
      <c r="CA75" s="956"/>
      <c r="CB75" s="956"/>
      <c r="CC75" s="956"/>
      <c r="CD75" s="956"/>
      <c r="CE75" s="956"/>
      <c r="CF75" s="956"/>
      <c r="CG75" s="957"/>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9"/>
      <c r="DW75" s="950"/>
      <c r="DX75" s="950"/>
      <c r="DY75" s="950"/>
      <c r="DZ75" s="951"/>
      <c r="EA75" s="245"/>
    </row>
    <row r="76" spans="1:131" s="246" customFormat="1" ht="26.25" customHeight="1" x14ac:dyDescent="0.15">
      <c r="A76" s="260">
        <v>9</v>
      </c>
      <c r="B76" s="965"/>
      <c r="C76" s="966"/>
      <c r="D76" s="966"/>
      <c r="E76" s="966"/>
      <c r="F76" s="966"/>
      <c r="G76" s="966"/>
      <c r="H76" s="966"/>
      <c r="I76" s="966"/>
      <c r="J76" s="966"/>
      <c r="K76" s="966"/>
      <c r="L76" s="966"/>
      <c r="M76" s="966"/>
      <c r="N76" s="966"/>
      <c r="O76" s="966"/>
      <c r="P76" s="967"/>
      <c r="Q76" s="971"/>
      <c r="R76" s="923"/>
      <c r="S76" s="923"/>
      <c r="T76" s="923"/>
      <c r="U76" s="920"/>
      <c r="V76" s="922"/>
      <c r="W76" s="923"/>
      <c r="X76" s="923"/>
      <c r="Y76" s="923"/>
      <c r="Z76" s="920"/>
      <c r="AA76" s="922"/>
      <c r="AB76" s="923"/>
      <c r="AC76" s="923"/>
      <c r="AD76" s="923"/>
      <c r="AE76" s="920"/>
      <c r="AF76" s="922"/>
      <c r="AG76" s="923"/>
      <c r="AH76" s="923"/>
      <c r="AI76" s="923"/>
      <c r="AJ76" s="920"/>
      <c r="AK76" s="922"/>
      <c r="AL76" s="923"/>
      <c r="AM76" s="923"/>
      <c r="AN76" s="923"/>
      <c r="AO76" s="920"/>
      <c r="AP76" s="922"/>
      <c r="AQ76" s="923"/>
      <c r="AR76" s="923"/>
      <c r="AS76" s="923"/>
      <c r="AT76" s="920"/>
      <c r="AU76" s="922"/>
      <c r="AV76" s="923"/>
      <c r="AW76" s="923"/>
      <c r="AX76" s="923"/>
      <c r="AY76" s="920"/>
      <c r="AZ76" s="969"/>
      <c r="BA76" s="969"/>
      <c r="BB76" s="969"/>
      <c r="BC76" s="969"/>
      <c r="BD76" s="970"/>
      <c r="BE76" s="264"/>
      <c r="BF76" s="264"/>
      <c r="BG76" s="264"/>
      <c r="BH76" s="264"/>
      <c r="BI76" s="264"/>
      <c r="BJ76" s="264"/>
      <c r="BK76" s="264"/>
      <c r="BL76" s="264"/>
      <c r="BM76" s="264"/>
      <c r="BN76" s="264"/>
      <c r="BO76" s="264"/>
      <c r="BP76" s="264"/>
      <c r="BQ76" s="261">
        <v>70</v>
      </c>
      <c r="BR76" s="266"/>
      <c r="BS76" s="955"/>
      <c r="BT76" s="956"/>
      <c r="BU76" s="956"/>
      <c r="BV76" s="956"/>
      <c r="BW76" s="956"/>
      <c r="BX76" s="956"/>
      <c r="BY76" s="956"/>
      <c r="BZ76" s="956"/>
      <c r="CA76" s="956"/>
      <c r="CB76" s="956"/>
      <c r="CC76" s="956"/>
      <c r="CD76" s="956"/>
      <c r="CE76" s="956"/>
      <c r="CF76" s="956"/>
      <c r="CG76" s="957"/>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9"/>
      <c r="DW76" s="950"/>
      <c r="DX76" s="950"/>
      <c r="DY76" s="950"/>
      <c r="DZ76" s="951"/>
      <c r="EA76" s="245"/>
    </row>
    <row r="77" spans="1:131" s="246" customFormat="1" ht="26.25" customHeight="1" x14ac:dyDescent="0.15">
      <c r="A77" s="260">
        <v>10</v>
      </c>
      <c r="B77" s="965"/>
      <c r="C77" s="966"/>
      <c r="D77" s="966"/>
      <c r="E77" s="966"/>
      <c r="F77" s="966"/>
      <c r="G77" s="966"/>
      <c r="H77" s="966"/>
      <c r="I77" s="966"/>
      <c r="J77" s="966"/>
      <c r="K77" s="966"/>
      <c r="L77" s="966"/>
      <c r="M77" s="966"/>
      <c r="N77" s="966"/>
      <c r="O77" s="966"/>
      <c r="P77" s="967"/>
      <c r="Q77" s="971"/>
      <c r="R77" s="923"/>
      <c r="S77" s="923"/>
      <c r="T77" s="923"/>
      <c r="U77" s="920"/>
      <c r="V77" s="922"/>
      <c r="W77" s="923"/>
      <c r="X77" s="923"/>
      <c r="Y77" s="923"/>
      <c r="Z77" s="920"/>
      <c r="AA77" s="922"/>
      <c r="AB77" s="923"/>
      <c r="AC77" s="923"/>
      <c r="AD77" s="923"/>
      <c r="AE77" s="920"/>
      <c r="AF77" s="922"/>
      <c r="AG77" s="923"/>
      <c r="AH77" s="923"/>
      <c r="AI77" s="923"/>
      <c r="AJ77" s="920"/>
      <c r="AK77" s="922"/>
      <c r="AL77" s="923"/>
      <c r="AM77" s="923"/>
      <c r="AN77" s="923"/>
      <c r="AO77" s="920"/>
      <c r="AP77" s="922"/>
      <c r="AQ77" s="923"/>
      <c r="AR77" s="923"/>
      <c r="AS77" s="923"/>
      <c r="AT77" s="920"/>
      <c r="AU77" s="922"/>
      <c r="AV77" s="923"/>
      <c r="AW77" s="923"/>
      <c r="AX77" s="923"/>
      <c r="AY77" s="920"/>
      <c r="AZ77" s="969"/>
      <c r="BA77" s="969"/>
      <c r="BB77" s="969"/>
      <c r="BC77" s="969"/>
      <c r="BD77" s="970"/>
      <c r="BE77" s="264"/>
      <c r="BF77" s="264"/>
      <c r="BG77" s="264"/>
      <c r="BH77" s="264"/>
      <c r="BI77" s="264"/>
      <c r="BJ77" s="264"/>
      <c r="BK77" s="264"/>
      <c r="BL77" s="264"/>
      <c r="BM77" s="264"/>
      <c r="BN77" s="264"/>
      <c r="BO77" s="264"/>
      <c r="BP77" s="264"/>
      <c r="BQ77" s="261">
        <v>71</v>
      </c>
      <c r="BR77" s="266"/>
      <c r="BS77" s="955"/>
      <c r="BT77" s="956"/>
      <c r="BU77" s="956"/>
      <c r="BV77" s="956"/>
      <c r="BW77" s="956"/>
      <c r="BX77" s="956"/>
      <c r="BY77" s="956"/>
      <c r="BZ77" s="956"/>
      <c r="CA77" s="956"/>
      <c r="CB77" s="956"/>
      <c r="CC77" s="956"/>
      <c r="CD77" s="956"/>
      <c r="CE77" s="956"/>
      <c r="CF77" s="956"/>
      <c r="CG77" s="957"/>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9"/>
      <c r="DW77" s="950"/>
      <c r="DX77" s="950"/>
      <c r="DY77" s="950"/>
      <c r="DZ77" s="951"/>
      <c r="EA77" s="245"/>
    </row>
    <row r="78" spans="1:131" s="246" customFormat="1" ht="26.25" customHeight="1" x14ac:dyDescent="0.15">
      <c r="A78" s="260">
        <v>11</v>
      </c>
      <c r="B78" s="965"/>
      <c r="C78" s="966"/>
      <c r="D78" s="966"/>
      <c r="E78" s="966"/>
      <c r="F78" s="966"/>
      <c r="G78" s="966"/>
      <c r="H78" s="966"/>
      <c r="I78" s="966"/>
      <c r="J78" s="966"/>
      <c r="K78" s="966"/>
      <c r="L78" s="966"/>
      <c r="M78" s="966"/>
      <c r="N78" s="966"/>
      <c r="O78" s="966"/>
      <c r="P78" s="967"/>
      <c r="Q78" s="968"/>
      <c r="R78" s="921"/>
      <c r="S78" s="921"/>
      <c r="T78" s="921"/>
      <c r="U78" s="921"/>
      <c r="V78" s="921"/>
      <c r="W78" s="921"/>
      <c r="X78" s="921"/>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1"/>
      <c r="AY78" s="921"/>
      <c r="AZ78" s="969"/>
      <c r="BA78" s="969"/>
      <c r="BB78" s="969"/>
      <c r="BC78" s="969"/>
      <c r="BD78" s="970"/>
      <c r="BE78" s="264"/>
      <c r="BF78" s="264"/>
      <c r="BG78" s="264"/>
      <c r="BH78" s="264"/>
      <c r="BI78" s="264"/>
      <c r="BJ78" s="267"/>
      <c r="BK78" s="267"/>
      <c r="BL78" s="267"/>
      <c r="BM78" s="267"/>
      <c r="BN78" s="267"/>
      <c r="BO78" s="264"/>
      <c r="BP78" s="264"/>
      <c r="BQ78" s="261">
        <v>72</v>
      </c>
      <c r="BR78" s="266"/>
      <c r="BS78" s="955"/>
      <c r="BT78" s="956"/>
      <c r="BU78" s="956"/>
      <c r="BV78" s="956"/>
      <c r="BW78" s="956"/>
      <c r="BX78" s="956"/>
      <c r="BY78" s="956"/>
      <c r="BZ78" s="956"/>
      <c r="CA78" s="956"/>
      <c r="CB78" s="956"/>
      <c r="CC78" s="956"/>
      <c r="CD78" s="956"/>
      <c r="CE78" s="956"/>
      <c r="CF78" s="956"/>
      <c r="CG78" s="957"/>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9"/>
      <c r="DW78" s="950"/>
      <c r="DX78" s="950"/>
      <c r="DY78" s="950"/>
      <c r="DZ78" s="951"/>
      <c r="EA78" s="245"/>
    </row>
    <row r="79" spans="1:131" s="246" customFormat="1" ht="26.25" customHeight="1" x14ac:dyDescent="0.15">
      <c r="A79" s="260">
        <v>12</v>
      </c>
      <c r="B79" s="965"/>
      <c r="C79" s="966"/>
      <c r="D79" s="966"/>
      <c r="E79" s="966"/>
      <c r="F79" s="966"/>
      <c r="G79" s="966"/>
      <c r="H79" s="966"/>
      <c r="I79" s="966"/>
      <c r="J79" s="966"/>
      <c r="K79" s="966"/>
      <c r="L79" s="966"/>
      <c r="M79" s="966"/>
      <c r="N79" s="966"/>
      <c r="O79" s="966"/>
      <c r="P79" s="967"/>
      <c r="Q79" s="968"/>
      <c r="R79" s="921"/>
      <c r="S79" s="921"/>
      <c r="T79" s="921"/>
      <c r="U79" s="921"/>
      <c r="V79" s="921"/>
      <c r="W79" s="921"/>
      <c r="X79" s="921"/>
      <c r="Y79" s="921"/>
      <c r="Z79" s="921"/>
      <c r="AA79" s="921"/>
      <c r="AB79" s="921"/>
      <c r="AC79" s="921"/>
      <c r="AD79" s="921"/>
      <c r="AE79" s="921"/>
      <c r="AF79" s="921"/>
      <c r="AG79" s="921"/>
      <c r="AH79" s="921"/>
      <c r="AI79" s="921"/>
      <c r="AJ79" s="921"/>
      <c r="AK79" s="921"/>
      <c r="AL79" s="921"/>
      <c r="AM79" s="921"/>
      <c r="AN79" s="921"/>
      <c r="AO79" s="921"/>
      <c r="AP79" s="921"/>
      <c r="AQ79" s="921"/>
      <c r="AR79" s="921"/>
      <c r="AS79" s="921"/>
      <c r="AT79" s="921"/>
      <c r="AU79" s="921"/>
      <c r="AV79" s="921"/>
      <c r="AW79" s="921"/>
      <c r="AX79" s="921"/>
      <c r="AY79" s="921"/>
      <c r="AZ79" s="969"/>
      <c r="BA79" s="969"/>
      <c r="BB79" s="969"/>
      <c r="BC79" s="969"/>
      <c r="BD79" s="970"/>
      <c r="BE79" s="264"/>
      <c r="BF79" s="264"/>
      <c r="BG79" s="264"/>
      <c r="BH79" s="264"/>
      <c r="BI79" s="264"/>
      <c r="BJ79" s="267"/>
      <c r="BK79" s="267"/>
      <c r="BL79" s="267"/>
      <c r="BM79" s="267"/>
      <c r="BN79" s="267"/>
      <c r="BO79" s="264"/>
      <c r="BP79" s="264"/>
      <c r="BQ79" s="261">
        <v>73</v>
      </c>
      <c r="BR79" s="266"/>
      <c r="BS79" s="955"/>
      <c r="BT79" s="956"/>
      <c r="BU79" s="956"/>
      <c r="BV79" s="956"/>
      <c r="BW79" s="956"/>
      <c r="BX79" s="956"/>
      <c r="BY79" s="956"/>
      <c r="BZ79" s="956"/>
      <c r="CA79" s="956"/>
      <c r="CB79" s="956"/>
      <c r="CC79" s="956"/>
      <c r="CD79" s="956"/>
      <c r="CE79" s="956"/>
      <c r="CF79" s="956"/>
      <c r="CG79" s="957"/>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9"/>
      <c r="DW79" s="950"/>
      <c r="DX79" s="950"/>
      <c r="DY79" s="950"/>
      <c r="DZ79" s="951"/>
      <c r="EA79" s="245"/>
    </row>
    <row r="80" spans="1:131" s="246" customFormat="1" ht="26.25" customHeight="1" x14ac:dyDescent="0.15">
      <c r="A80" s="260">
        <v>13</v>
      </c>
      <c r="B80" s="965"/>
      <c r="C80" s="966"/>
      <c r="D80" s="966"/>
      <c r="E80" s="966"/>
      <c r="F80" s="966"/>
      <c r="G80" s="966"/>
      <c r="H80" s="966"/>
      <c r="I80" s="966"/>
      <c r="J80" s="966"/>
      <c r="K80" s="966"/>
      <c r="L80" s="966"/>
      <c r="M80" s="966"/>
      <c r="N80" s="966"/>
      <c r="O80" s="966"/>
      <c r="P80" s="967"/>
      <c r="Q80" s="968"/>
      <c r="R80" s="921"/>
      <c r="S80" s="921"/>
      <c r="T80" s="921"/>
      <c r="U80" s="921"/>
      <c r="V80" s="921"/>
      <c r="W80" s="921"/>
      <c r="X80" s="921"/>
      <c r="Y80" s="921"/>
      <c r="Z80" s="921"/>
      <c r="AA80" s="921"/>
      <c r="AB80" s="921"/>
      <c r="AC80" s="921"/>
      <c r="AD80" s="921"/>
      <c r="AE80" s="921"/>
      <c r="AF80" s="921"/>
      <c r="AG80" s="921"/>
      <c r="AH80" s="921"/>
      <c r="AI80" s="921"/>
      <c r="AJ80" s="921"/>
      <c r="AK80" s="921"/>
      <c r="AL80" s="921"/>
      <c r="AM80" s="921"/>
      <c r="AN80" s="921"/>
      <c r="AO80" s="921"/>
      <c r="AP80" s="921"/>
      <c r="AQ80" s="921"/>
      <c r="AR80" s="921"/>
      <c r="AS80" s="921"/>
      <c r="AT80" s="921"/>
      <c r="AU80" s="921"/>
      <c r="AV80" s="921"/>
      <c r="AW80" s="921"/>
      <c r="AX80" s="921"/>
      <c r="AY80" s="921"/>
      <c r="AZ80" s="969"/>
      <c r="BA80" s="969"/>
      <c r="BB80" s="969"/>
      <c r="BC80" s="969"/>
      <c r="BD80" s="970"/>
      <c r="BE80" s="264"/>
      <c r="BF80" s="264"/>
      <c r="BG80" s="264"/>
      <c r="BH80" s="264"/>
      <c r="BI80" s="264"/>
      <c r="BJ80" s="264"/>
      <c r="BK80" s="264"/>
      <c r="BL80" s="264"/>
      <c r="BM80" s="264"/>
      <c r="BN80" s="264"/>
      <c r="BO80" s="264"/>
      <c r="BP80" s="264"/>
      <c r="BQ80" s="261">
        <v>74</v>
      </c>
      <c r="BR80" s="266"/>
      <c r="BS80" s="955"/>
      <c r="BT80" s="956"/>
      <c r="BU80" s="956"/>
      <c r="BV80" s="956"/>
      <c r="BW80" s="956"/>
      <c r="BX80" s="956"/>
      <c r="BY80" s="956"/>
      <c r="BZ80" s="956"/>
      <c r="CA80" s="956"/>
      <c r="CB80" s="956"/>
      <c r="CC80" s="956"/>
      <c r="CD80" s="956"/>
      <c r="CE80" s="956"/>
      <c r="CF80" s="956"/>
      <c r="CG80" s="957"/>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9"/>
      <c r="DW80" s="950"/>
      <c r="DX80" s="950"/>
      <c r="DY80" s="950"/>
      <c r="DZ80" s="951"/>
      <c r="EA80" s="245"/>
    </row>
    <row r="81" spans="1:131" s="246" customFormat="1" ht="26.25" customHeight="1" x14ac:dyDescent="0.15">
      <c r="A81" s="260">
        <v>14</v>
      </c>
      <c r="B81" s="965"/>
      <c r="C81" s="966"/>
      <c r="D81" s="966"/>
      <c r="E81" s="966"/>
      <c r="F81" s="966"/>
      <c r="G81" s="966"/>
      <c r="H81" s="966"/>
      <c r="I81" s="966"/>
      <c r="J81" s="966"/>
      <c r="K81" s="966"/>
      <c r="L81" s="966"/>
      <c r="M81" s="966"/>
      <c r="N81" s="966"/>
      <c r="O81" s="966"/>
      <c r="P81" s="967"/>
      <c r="Q81" s="968"/>
      <c r="R81" s="921"/>
      <c r="S81" s="921"/>
      <c r="T81" s="921"/>
      <c r="U81" s="921"/>
      <c r="V81" s="921"/>
      <c r="W81" s="921"/>
      <c r="X81" s="921"/>
      <c r="Y81" s="921"/>
      <c r="Z81" s="921"/>
      <c r="AA81" s="921"/>
      <c r="AB81" s="921"/>
      <c r="AC81" s="921"/>
      <c r="AD81" s="921"/>
      <c r="AE81" s="921"/>
      <c r="AF81" s="921"/>
      <c r="AG81" s="921"/>
      <c r="AH81" s="921"/>
      <c r="AI81" s="921"/>
      <c r="AJ81" s="921"/>
      <c r="AK81" s="921"/>
      <c r="AL81" s="921"/>
      <c r="AM81" s="921"/>
      <c r="AN81" s="921"/>
      <c r="AO81" s="921"/>
      <c r="AP81" s="921"/>
      <c r="AQ81" s="921"/>
      <c r="AR81" s="921"/>
      <c r="AS81" s="921"/>
      <c r="AT81" s="921"/>
      <c r="AU81" s="921"/>
      <c r="AV81" s="921"/>
      <c r="AW81" s="921"/>
      <c r="AX81" s="921"/>
      <c r="AY81" s="921"/>
      <c r="AZ81" s="969"/>
      <c r="BA81" s="969"/>
      <c r="BB81" s="969"/>
      <c r="BC81" s="969"/>
      <c r="BD81" s="970"/>
      <c r="BE81" s="264"/>
      <c r="BF81" s="264"/>
      <c r="BG81" s="264"/>
      <c r="BH81" s="264"/>
      <c r="BI81" s="264"/>
      <c r="BJ81" s="264"/>
      <c r="BK81" s="264"/>
      <c r="BL81" s="264"/>
      <c r="BM81" s="264"/>
      <c r="BN81" s="264"/>
      <c r="BO81" s="264"/>
      <c r="BP81" s="264"/>
      <c r="BQ81" s="261">
        <v>75</v>
      </c>
      <c r="BR81" s="266"/>
      <c r="BS81" s="955"/>
      <c r="BT81" s="956"/>
      <c r="BU81" s="956"/>
      <c r="BV81" s="956"/>
      <c r="BW81" s="956"/>
      <c r="BX81" s="956"/>
      <c r="BY81" s="956"/>
      <c r="BZ81" s="956"/>
      <c r="CA81" s="956"/>
      <c r="CB81" s="956"/>
      <c r="CC81" s="956"/>
      <c r="CD81" s="956"/>
      <c r="CE81" s="956"/>
      <c r="CF81" s="956"/>
      <c r="CG81" s="957"/>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9"/>
      <c r="DW81" s="950"/>
      <c r="DX81" s="950"/>
      <c r="DY81" s="950"/>
      <c r="DZ81" s="951"/>
      <c r="EA81" s="245"/>
    </row>
    <row r="82" spans="1:131" s="246" customFormat="1" ht="26.25" customHeight="1" x14ac:dyDescent="0.15">
      <c r="A82" s="260">
        <v>15</v>
      </c>
      <c r="B82" s="965"/>
      <c r="C82" s="966"/>
      <c r="D82" s="966"/>
      <c r="E82" s="966"/>
      <c r="F82" s="966"/>
      <c r="G82" s="966"/>
      <c r="H82" s="966"/>
      <c r="I82" s="966"/>
      <c r="J82" s="966"/>
      <c r="K82" s="966"/>
      <c r="L82" s="966"/>
      <c r="M82" s="966"/>
      <c r="N82" s="966"/>
      <c r="O82" s="966"/>
      <c r="P82" s="967"/>
      <c r="Q82" s="968"/>
      <c r="R82" s="921"/>
      <c r="S82" s="921"/>
      <c r="T82" s="921"/>
      <c r="U82" s="921"/>
      <c r="V82" s="921"/>
      <c r="W82" s="921"/>
      <c r="X82" s="921"/>
      <c r="Y82" s="921"/>
      <c r="Z82" s="921"/>
      <c r="AA82" s="921"/>
      <c r="AB82" s="921"/>
      <c r="AC82" s="921"/>
      <c r="AD82" s="921"/>
      <c r="AE82" s="921"/>
      <c r="AF82" s="921"/>
      <c r="AG82" s="921"/>
      <c r="AH82" s="921"/>
      <c r="AI82" s="921"/>
      <c r="AJ82" s="921"/>
      <c r="AK82" s="921"/>
      <c r="AL82" s="921"/>
      <c r="AM82" s="921"/>
      <c r="AN82" s="921"/>
      <c r="AO82" s="921"/>
      <c r="AP82" s="921"/>
      <c r="AQ82" s="921"/>
      <c r="AR82" s="921"/>
      <c r="AS82" s="921"/>
      <c r="AT82" s="921"/>
      <c r="AU82" s="921"/>
      <c r="AV82" s="921"/>
      <c r="AW82" s="921"/>
      <c r="AX82" s="921"/>
      <c r="AY82" s="921"/>
      <c r="AZ82" s="969"/>
      <c r="BA82" s="969"/>
      <c r="BB82" s="969"/>
      <c r="BC82" s="969"/>
      <c r="BD82" s="970"/>
      <c r="BE82" s="264"/>
      <c r="BF82" s="264"/>
      <c r="BG82" s="264"/>
      <c r="BH82" s="264"/>
      <c r="BI82" s="264"/>
      <c r="BJ82" s="264"/>
      <c r="BK82" s="264"/>
      <c r="BL82" s="264"/>
      <c r="BM82" s="264"/>
      <c r="BN82" s="264"/>
      <c r="BO82" s="264"/>
      <c r="BP82" s="264"/>
      <c r="BQ82" s="261">
        <v>76</v>
      </c>
      <c r="BR82" s="266"/>
      <c r="BS82" s="955"/>
      <c r="BT82" s="956"/>
      <c r="BU82" s="956"/>
      <c r="BV82" s="956"/>
      <c r="BW82" s="956"/>
      <c r="BX82" s="956"/>
      <c r="BY82" s="956"/>
      <c r="BZ82" s="956"/>
      <c r="CA82" s="956"/>
      <c r="CB82" s="956"/>
      <c r="CC82" s="956"/>
      <c r="CD82" s="956"/>
      <c r="CE82" s="956"/>
      <c r="CF82" s="956"/>
      <c r="CG82" s="957"/>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9"/>
      <c r="DW82" s="950"/>
      <c r="DX82" s="950"/>
      <c r="DY82" s="950"/>
      <c r="DZ82" s="951"/>
      <c r="EA82" s="245"/>
    </row>
    <row r="83" spans="1:131" s="246" customFormat="1" ht="26.25" customHeight="1" x14ac:dyDescent="0.15">
      <c r="A83" s="260">
        <v>16</v>
      </c>
      <c r="B83" s="965"/>
      <c r="C83" s="966"/>
      <c r="D83" s="966"/>
      <c r="E83" s="966"/>
      <c r="F83" s="966"/>
      <c r="G83" s="966"/>
      <c r="H83" s="966"/>
      <c r="I83" s="966"/>
      <c r="J83" s="966"/>
      <c r="K83" s="966"/>
      <c r="L83" s="966"/>
      <c r="M83" s="966"/>
      <c r="N83" s="966"/>
      <c r="O83" s="966"/>
      <c r="P83" s="967"/>
      <c r="Q83" s="968"/>
      <c r="R83" s="921"/>
      <c r="S83" s="921"/>
      <c r="T83" s="921"/>
      <c r="U83" s="921"/>
      <c r="V83" s="921"/>
      <c r="W83" s="921"/>
      <c r="X83" s="921"/>
      <c r="Y83" s="921"/>
      <c r="Z83" s="921"/>
      <c r="AA83" s="921"/>
      <c r="AB83" s="921"/>
      <c r="AC83" s="921"/>
      <c r="AD83" s="921"/>
      <c r="AE83" s="921"/>
      <c r="AF83" s="921"/>
      <c r="AG83" s="921"/>
      <c r="AH83" s="921"/>
      <c r="AI83" s="921"/>
      <c r="AJ83" s="921"/>
      <c r="AK83" s="921"/>
      <c r="AL83" s="921"/>
      <c r="AM83" s="921"/>
      <c r="AN83" s="921"/>
      <c r="AO83" s="921"/>
      <c r="AP83" s="921"/>
      <c r="AQ83" s="921"/>
      <c r="AR83" s="921"/>
      <c r="AS83" s="921"/>
      <c r="AT83" s="921"/>
      <c r="AU83" s="921"/>
      <c r="AV83" s="921"/>
      <c r="AW83" s="921"/>
      <c r="AX83" s="921"/>
      <c r="AY83" s="921"/>
      <c r="AZ83" s="969"/>
      <c r="BA83" s="969"/>
      <c r="BB83" s="969"/>
      <c r="BC83" s="969"/>
      <c r="BD83" s="970"/>
      <c r="BE83" s="264"/>
      <c r="BF83" s="264"/>
      <c r="BG83" s="264"/>
      <c r="BH83" s="264"/>
      <c r="BI83" s="264"/>
      <c r="BJ83" s="264"/>
      <c r="BK83" s="264"/>
      <c r="BL83" s="264"/>
      <c r="BM83" s="264"/>
      <c r="BN83" s="264"/>
      <c r="BO83" s="264"/>
      <c r="BP83" s="264"/>
      <c r="BQ83" s="261">
        <v>77</v>
      </c>
      <c r="BR83" s="266"/>
      <c r="BS83" s="955"/>
      <c r="BT83" s="956"/>
      <c r="BU83" s="956"/>
      <c r="BV83" s="956"/>
      <c r="BW83" s="956"/>
      <c r="BX83" s="956"/>
      <c r="BY83" s="956"/>
      <c r="BZ83" s="956"/>
      <c r="CA83" s="956"/>
      <c r="CB83" s="956"/>
      <c r="CC83" s="956"/>
      <c r="CD83" s="956"/>
      <c r="CE83" s="956"/>
      <c r="CF83" s="956"/>
      <c r="CG83" s="957"/>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9"/>
      <c r="DW83" s="950"/>
      <c r="DX83" s="950"/>
      <c r="DY83" s="950"/>
      <c r="DZ83" s="951"/>
      <c r="EA83" s="245"/>
    </row>
    <row r="84" spans="1:131" s="246" customFormat="1" ht="26.25" customHeight="1" x14ac:dyDescent="0.15">
      <c r="A84" s="260">
        <v>17</v>
      </c>
      <c r="B84" s="965"/>
      <c r="C84" s="966"/>
      <c r="D84" s="966"/>
      <c r="E84" s="966"/>
      <c r="F84" s="966"/>
      <c r="G84" s="966"/>
      <c r="H84" s="966"/>
      <c r="I84" s="966"/>
      <c r="J84" s="966"/>
      <c r="K84" s="966"/>
      <c r="L84" s="966"/>
      <c r="M84" s="966"/>
      <c r="N84" s="966"/>
      <c r="O84" s="966"/>
      <c r="P84" s="967"/>
      <c r="Q84" s="968"/>
      <c r="R84" s="921"/>
      <c r="S84" s="921"/>
      <c r="T84" s="921"/>
      <c r="U84" s="921"/>
      <c r="V84" s="921"/>
      <c r="W84" s="921"/>
      <c r="X84" s="921"/>
      <c r="Y84" s="921"/>
      <c r="Z84" s="921"/>
      <c r="AA84" s="921"/>
      <c r="AB84" s="921"/>
      <c r="AC84" s="921"/>
      <c r="AD84" s="921"/>
      <c r="AE84" s="921"/>
      <c r="AF84" s="921"/>
      <c r="AG84" s="921"/>
      <c r="AH84" s="921"/>
      <c r="AI84" s="921"/>
      <c r="AJ84" s="921"/>
      <c r="AK84" s="921"/>
      <c r="AL84" s="921"/>
      <c r="AM84" s="921"/>
      <c r="AN84" s="921"/>
      <c r="AO84" s="921"/>
      <c r="AP84" s="921"/>
      <c r="AQ84" s="921"/>
      <c r="AR84" s="921"/>
      <c r="AS84" s="921"/>
      <c r="AT84" s="921"/>
      <c r="AU84" s="921"/>
      <c r="AV84" s="921"/>
      <c r="AW84" s="921"/>
      <c r="AX84" s="921"/>
      <c r="AY84" s="921"/>
      <c r="AZ84" s="969"/>
      <c r="BA84" s="969"/>
      <c r="BB84" s="969"/>
      <c r="BC84" s="969"/>
      <c r="BD84" s="970"/>
      <c r="BE84" s="264"/>
      <c r="BF84" s="264"/>
      <c r="BG84" s="264"/>
      <c r="BH84" s="264"/>
      <c r="BI84" s="264"/>
      <c r="BJ84" s="264"/>
      <c r="BK84" s="264"/>
      <c r="BL84" s="264"/>
      <c r="BM84" s="264"/>
      <c r="BN84" s="264"/>
      <c r="BO84" s="264"/>
      <c r="BP84" s="264"/>
      <c r="BQ84" s="261">
        <v>78</v>
      </c>
      <c r="BR84" s="266"/>
      <c r="BS84" s="955"/>
      <c r="BT84" s="956"/>
      <c r="BU84" s="956"/>
      <c r="BV84" s="956"/>
      <c r="BW84" s="956"/>
      <c r="BX84" s="956"/>
      <c r="BY84" s="956"/>
      <c r="BZ84" s="956"/>
      <c r="CA84" s="956"/>
      <c r="CB84" s="956"/>
      <c r="CC84" s="956"/>
      <c r="CD84" s="956"/>
      <c r="CE84" s="956"/>
      <c r="CF84" s="956"/>
      <c r="CG84" s="957"/>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9"/>
      <c r="DW84" s="950"/>
      <c r="DX84" s="950"/>
      <c r="DY84" s="950"/>
      <c r="DZ84" s="951"/>
      <c r="EA84" s="245"/>
    </row>
    <row r="85" spans="1:131" s="246" customFormat="1" ht="26.25" customHeight="1" x14ac:dyDescent="0.15">
      <c r="A85" s="260">
        <v>18</v>
      </c>
      <c r="B85" s="965"/>
      <c r="C85" s="966"/>
      <c r="D85" s="966"/>
      <c r="E85" s="966"/>
      <c r="F85" s="966"/>
      <c r="G85" s="966"/>
      <c r="H85" s="966"/>
      <c r="I85" s="966"/>
      <c r="J85" s="966"/>
      <c r="K85" s="966"/>
      <c r="L85" s="966"/>
      <c r="M85" s="966"/>
      <c r="N85" s="966"/>
      <c r="O85" s="966"/>
      <c r="P85" s="967"/>
      <c r="Q85" s="968"/>
      <c r="R85" s="921"/>
      <c r="S85" s="921"/>
      <c r="T85" s="921"/>
      <c r="U85" s="921"/>
      <c r="V85" s="921"/>
      <c r="W85" s="921"/>
      <c r="X85" s="921"/>
      <c r="Y85" s="921"/>
      <c r="Z85" s="921"/>
      <c r="AA85" s="921"/>
      <c r="AB85" s="921"/>
      <c r="AC85" s="921"/>
      <c r="AD85" s="921"/>
      <c r="AE85" s="921"/>
      <c r="AF85" s="921"/>
      <c r="AG85" s="921"/>
      <c r="AH85" s="921"/>
      <c r="AI85" s="921"/>
      <c r="AJ85" s="921"/>
      <c r="AK85" s="921"/>
      <c r="AL85" s="921"/>
      <c r="AM85" s="921"/>
      <c r="AN85" s="921"/>
      <c r="AO85" s="921"/>
      <c r="AP85" s="921"/>
      <c r="AQ85" s="921"/>
      <c r="AR85" s="921"/>
      <c r="AS85" s="921"/>
      <c r="AT85" s="921"/>
      <c r="AU85" s="921"/>
      <c r="AV85" s="921"/>
      <c r="AW85" s="921"/>
      <c r="AX85" s="921"/>
      <c r="AY85" s="921"/>
      <c r="AZ85" s="969"/>
      <c r="BA85" s="969"/>
      <c r="BB85" s="969"/>
      <c r="BC85" s="969"/>
      <c r="BD85" s="970"/>
      <c r="BE85" s="264"/>
      <c r="BF85" s="264"/>
      <c r="BG85" s="264"/>
      <c r="BH85" s="264"/>
      <c r="BI85" s="264"/>
      <c r="BJ85" s="264"/>
      <c r="BK85" s="264"/>
      <c r="BL85" s="264"/>
      <c r="BM85" s="264"/>
      <c r="BN85" s="264"/>
      <c r="BO85" s="264"/>
      <c r="BP85" s="264"/>
      <c r="BQ85" s="261">
        <v>79</v>
      </c>
      <c r="BR85" s="266"/>
      <c r="BS85" s="955"/>
      <c r="BT85" s="956"/>
      <c r="BU85" s="956"/>
      <c r="BV85" s="956"/>
      <c r="BW85" s="956"/>
      <c r="BX85" s="956"/>
      <c r="BY85" s="956"/>
      <c r="BZ85" s="956"/>
      <c r="CA85" s="956"/>
      <c r="CB85" s="956"/>
      <c r="CC85" s="956"/>
      <c r="CD85" s="956"/>
      <c r="CE85" s="956"/>
      <c r="CF85" s="956"/>
      <c r="CG85" s="957"/>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9"/>
      <c r="DW85" s="950"/>
      <c r="DX85" s="950"/>
      <c r="DY85" s="950"/>
      <c r="DZ85" s="951"/>
      <c r="EA85" s="245"/>
    </row>
    <row r="86" spans="1:131" s="246" customFormat="1" ht="26.25" customHeight="1" x14ac:dyDescent="0.15">
      <c r="A86" s="260">
        <v>19</v>
      </c>
      <c r="B86" s="965"/>
      <c r="C86" s="966"/>
      <c r="D86" s="966"/>
      <c r="E86" s="966"/>
      <c r="F86" s="966"/>
      <c r="G86" s="966"/>
      <c r="H86" s="966"/>
      <c r="I86" s="966"/>
      <c r="J86" s="966"/>
      <c r="K86" s="966"/>
      <c r="L86" s="966"/>
      <c r="M86" s="966"/>
      <c r="N86" s="966"/>
      <c r="O86" s="966"/>
      <c r="P86" s="967"/>
      <c r="Q86" s="968"/>
      <c r="R86" s="921"/>
      <c r="S86" s="921"/>
      <c r="T86" s="921"/>
      <c r="U86" s="921"/>
      <c r="V86" s="921"/>
      <c r="W86" s="921"/>
      <c r="X86" s="921"/>
      <c r="Y86" s="921"/>
      <c r="Z86" s="921"/>
      <c r="AA86" s="921"/>
      <c r="AB86" s="921"/>
      <c r="AC86" s="921"/>
      <c r="AD86" s="921"/>
      <c r="AE86" s="921"/>
      <c r="AF86" s="921"/>
      <c r="AG86" s="921"/>
      <c r="AH86" s="921"/>
      <c r="AI86" s="921"/>
      <c r="AJ86" s="921"/>
      <c r="AK86" s="921"/>
      <c r="AL86" s="921"/>
      <c r="AM86" s="921"/>
      <c r="AN86" s="921"/>
      <c r="AO86" s="921"/>
      <c r="AP86" s="921"/>
      <c r="AQ86" s="921"/>
      <c r="AR86" s="921"/>
      <c r="AS86" s="921"/>
      <c r="AT86" s="921"/>
      <c r="AU86" s="921"/>
      <c r="AV86" s="921"/>
      <c r="AW86" s="921"/>
      <c r="AX86" s="921"/>
      <c r="AY86" s="921"/>
      <c r="AZ86" s="969"/>
      <c r="BA86" s="969"/>
      <c r="BB86" s="969"/>
      <c r="BC86" s="969"/>
      <c r="BD86" s="970"/>
      <c r="BE86" s="264"/>
      <c r="BF86" s="264"/>
      <c r="BG86" s="264"/>
      <c r="BH86" s="264"/>
      <c r="BI86" s="264"/>
      <c r="BJ86" s="264"/>
      <c r="BK86" s="264"/>
      <c r="BL86" s="264"/>
      <c r="BM86" s="264"/>
      <c r="BN86" s="264"/>
      <c r="BO86" s="264"/>
      <c r="BP86" s="264"/>
      <c r="BQ86" s="261">
        <v>80</v>
      </c>
      <c r="BR86" s="266"/>
      <c r="BS86" s="955"/>
      <c r="BT86" s="956"/>
      <c r="BU86" s="956"/>
      <c r="BV86" s="956"/>
      <c r="BW86" s="956"/>
      <c r="BX86" s="956"/>
      <c r="BY86" s="956"/>
      <c r="BZ86" s="956"/>
      <c r="CA86" s="956"/>
      <c r="CB86" s="956"/>
      <c r="CC86" s="956"/>
      <c r="CD86" s="956"/>
      <c r="CE86" s="956"/>
      <c r="CF86" s="956"/>
      <c r="CG86" s="957"/>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9"/>
      <c r="DW86" s="950"/>
      <c r="DX86" s="950"/>
      <c r="DY86" s="950"/>
      <c r="DZ86" s="951"/>
      <c r="EA86" s="245"/>
    </row>
    <row r="87" spans="1:131" s="246" customFormat="1" ht="26.25" customHeight="1" x14ac:dyDescent="0.15">
      <c r="A87" s="268">
        <v>20</v>
      </c>
      <c r="B87" s="972"/>
      <c r="C87" s="973"/>
      <c r="D87" s="973"/>
      <c r="E87" s="973"/>
      <c r="F87" s="973"/>
      <c r="G87" s="973"/>
      <c r="H87" s="973"/>
      <c r="I87" s="973"/>
      <c r="J87" s="973"/>
      <c r="K87" s="973"/>
      <c r="L87" s="973"/>
      <c r="M87" s="973"/>
      <c r="N87" s="973"/>
      <c r="O87" s="973"/>
      <c r="P87" s="974"/>
      <c r="Q87" s="975"/>
      <c r="R87" s="976"/>
      <c r="S87" s="976"/>
      <c r="T87" s="976"/>
      <c r="U87" s="976"/>
      <c r="V87" s="976"/>
      <c r="W87" s="976"/>
      <c r="X87" s="976"/>
      <c r="Y87" s="976"/>
      <c r="Z87" s="976"/>
      <c r="AA87" s="976"/>
      <c r="AB87" s="976"/>
      <c r="AC87" s="976"/>
      <c r="AD87" s="976"/>
      <c r="AE87" s="976"/>
      <c r="AF87" s="976"/>
      <c r="AG87" s="976"/>
      <c r="AH87" s="976"/>
      <c r="AI87" s="976"/>
      <c r="AJ87" s="976"/>
      <c r="AK87" s="976"/>
      <c r="AL87" s="976"/>
      <c r="AM87" s="976"/>
      <c r="AN87" s="976"/>
      <c r="AO87" s="976"/>
      <c r="AP87" s="976"/>
      <c r="AQ87" s="976"/>
      <c r="AR87" s="976"/>
      <c r="AS87" s="976"/>
      <c r="AT87" s="976"/>
      <c r="AU87" s="976"/>
      <c r="AV87" s="976"/>
      <c r="AW87" s="976"/>
      <c r="AX87" s="976"/>
      <c r="AY87" s="976"/>
      <c r="AZ87" s="977"/>
      <c r="BA87" s="977"/>
      <c r="BB87" s="977"/>
      <c r="BC87" s="977"/>
      <c r="BD87" s="978"/>
      <c r="BE87" s="264"/>
      <c r="BF87" s="264"/>
      <c r="BG87" s="264"/>
      <c r="BH87" s="264"/>
      <c r="BI87" s="264"/>
      <c r="BJ87" s="264"/>
      <c r="BK87" s="264"/>
      <c r="BL87" s="264"/>
      <c r="BM87" s="264"/>
      <c r="BN87" s="264"/>
      <c r="BO87" s="264"/>
      <c r="BP87" s="264"/>
      <c r="BQ87" s="261">
        <v>81</v>
      </c>
      <c r="BR87" s="266"/>
      <c r="BS87" s="955"/>
      <c r="BT87" s="956"/>
      <c r="BU87" s="956"/>
      <c r="BV87" s="956"/>
      <c r="BW87" s="956"/>
      <c r="BX87" s="956"/>
      <c r="BY87" s="956"/>
      <c r="BZ87" s="956"/>
      <c r="CA87" s="956"/>
      <c r="CB87" s="956"/>
      <c r="CC87" s="956"/>
      <c r="CD87" s="956"/>
      <c r="CE87" s="956"/>
      <c r="CF87" s="956"/>
      <c r="CG87" s="957"/>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9"/>
      <c r="DW87" s="950"/>
      <c r="DX87" s="950"/>
      <c r="DY87" s="950"/>
      <c r="DZ87" s="951"/>
      <c r="EA87" s="245"/>
    </row>
    <row r="88" spans="1:131" s="246" customFormat="1" ht="26.25" customHeight="1" thickBot="1" x14ac:dyDescent="0.2">
      <c r="A88" s="263" t="s">
        <v>390</v>
      </c>
      <c r="B88" s="875" t="s">
        <v>424</v>
      </c>
      <c r="C88" s="876"/>
      <c r="D88" s="876"/>
      <c r="E88" s="876"/>
      <c r="F88" s="876"/>
      <c r="G88" s="876"/>
      <c r="H88" s="876"/>
      <c r="I88" s="876"/>
      <c r="J88" s="876"/>
      <c r="K88" s="876"/>
      <c r="L88" s="876"/>
      <c r="M88" s="876"/>
      <c r="N88" s="876"/>
      <c r="O88" s="876"/>
      <c r="P88" s="877"/>
      <c r="Q88" s="930"/>
      <c r="R88" s="931"/>
      <c r="S88" s="931"/>
      <c r="T88" s="931"/>
      <c r="U88" s="931"/>
      <c r="V88" s="931"/>
      <c r="W88" s="931"/>
      <c r="X88" s="931"/>
      <c r="Y88" s="931"/>
      <c r="Z88" s="931"/>
      <c r="AA88" s="931"/>
      <c r="AB88" s="931"/>
      <c r="AC88" s="931"/>
      <c r="AD88" s="931"/>
      <c r="AE88" s="931"/>
      <c r="AF88" s="934">
        <v>3498</v>
      </c>
      <c r="AG88" s="934"/>
      <c r="AH88" s="934"/>
      <c r="AI88" s="934"/>
      <c r="AJ88" s="934"/>
      <c r="AK88" s="931"/>
      <c r="AL88" s="931"/>
      <c r="AM88" s="931"/>
      <c r="AN88" s="931"/>
      <c r="AO88" s="931"/>
      <c r="AP88" s="934">
        <v>1971</v>
      </c>
      <c r="AQ88" s="934"/>
      <c r="AR88" s="934"/>
      <c r="AS88" s="934"/>
      <c r="AT88" s="934"/>
      <c r="AU88" s="934">
        <v>27</v>
      </c>
      <c r="AV88" s="934"/>
      <c r="AW88" s="934"/>
      <c r="AX88" s="934"/>
      <c r="AY88" s="934"/>
      <c r="AZ88" s="939"/>
      <c r="BA88" s="939"/>
      <c r="BB88" s="939"/>
      <c r="BC88" s="939"/>
      <c r="BD88" s="940"/>
      <c r="BE88" s="264"/>
      <c r="BF88" s="264"/>
      <c r="BG88" s="264"/>
      <c r="BH88" s="264"/>
      <c r="BI88" s="264"/>
      <c r="BJ88" s="264"/>
      <c r="BK88" s="264"/>
      <c r="BL88" s="264"/>
      <c r="BM88" s="264"/>
      <c r="BN88" s="264"/>
      <c r="BO88" s="264"/>
      <c r="BP88" s="264"/>
      <c r="BQ88" s="261">
        <v>82</v>
      </c>
      <c r="BR88" s="266"/>
      <c r="BS88" s="955"/>
      <c r="BT88" s="956"/>
      <c r="BU88" s="956"/>
      <c r="BV88" s="956"/>
      <c r="BW88" s="956"/>
      <c r="BX88" s="956"/>
      <c r="BY88" s="956"/>
      <c r="BZ88" s="956"/>
      <c r="CA88" s="956"/>
      <c r="CB88" s="956"/>
      <c r="CC88" s="956"/>
      <c r="CD88" s="956"/>
      <c r="CE88" s="956"/>
      <c r="CF88" s="956"/>
      <c r="CG88" s="957"/>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9"/>
      <c r="DW88" s="950"/>
      <c r="DX88" s="950"/>
      <c r="DY88" s="950"/>
      <c r="DZ88" s="951"/>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55"/>
      <c r="BT89" s="956"/>
      <c r="BU89" s="956"/>
      <c r="BV89" s="956"/>
      <c r="BW89" s="956"/>
      <c r="BX89" s="956"/>
      <c r="BY89" s="956"/>
      <c r="BZ89" s="956"/>
      <c r="CA89" s="956"/>
      <c r="CB89" s="956"/>
      <c r="CC89" s="956"/>
      <c r="CD89" s="956"/>
      <c r="CE89" s="956"/>
      <c r="CF89" s="956"/>
      <c r="CG89" s="957"/>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9"/>
      <c r="DW89" s="950"/>
      <c r="DX89" s="950"/>
      <c r="DY89" s="950"/>
      <c r="DZ89" s="951"/>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55"/>
      <c r="BT90" s="956"/>
      <c r="BU90" s="956"/>
      <c r="BV90" s="956"/>
      <c r="BW90" s="956"/>
      <c r="BX90" s="956"/>
      <c r="BY90" s="956"/>
      <c r="BZ90" s="956"/>
      <c r="CA90" s="956"/>
      <c r="CB90" s="956"/>
      <c r="CC90" s="956"/>
      <c r="CD90" s="956"/>
      <c r="CE90" s="956"/>
      <c r="CF90" s="956"/>
      <c r="CG90" s="957"/>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9"/>
      <c r="DW90" s="950"/>
      <c r="DX90" s="950"/>
      <c r="DY90" s="950"/>
      <c r="DZ90" s="951"/>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55"/>
      <c r="BT91" s="956"/>
      <c r="BU91" s="956"/>
      <c r="BV91" s="956"/>
      <c r="BW91" s="956"/>
      <c r="BX91" s="956"/>
      <c r="BY91" s="956"/>
      <c r="BZ91" s="956"/>
      <c r="CA91" s="956"/>
      <c r="CB91" s="956"/>
      <c r="CC91" s="956"/>
      <c r="CD91" s="956"/>
      <c r="CE91" s="956"/>
      <c r="CF91" s="956"/>
      <c r="CG91" s="957"/>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9"/>
      <c r="DW91" s="950"/>
      <c r="DX91" s="950"/>
      <c r="DY91" s="950"/>
      <c r="DZ91" s="951"/>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55"/>
      <c r="BT92" s="956"/>
      <c r="BU92" s="956"/>
      <c r="BV92" s="956"/>
      <c r="BW92" s="956"/>
      <c r="BX92" s="956"/>
      <c r="BY92" s="956"/>
      <c r="BZ92" s="956"/>
      <c r="CA92" s="956"/>
      <c r="CB92" s="956"/>
      <c r="CC92" s="956"/>
      <c r="CD92" s="956"/>
      <c r="CE92" s="956"/>
      <c r="CF92" s="956"/>
      <c r="CG92" s="957"/>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9"/>
      <c r="DW92" s="950"/>
      <c r="DX92" s="950"/>
      <c r="DY92" s="950"/>
      <c r="DZ92" s="951"/>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55"/>
      <c r="BT93" s="956"/>
      <c r="BU93" s="956"/>
      <c r="BV93" s="956"/>
      <c r="BW93" s="956"/>
      <c r="BX93" s="956"/>
      <c r="BY93" s="956"/>
      <c r="BZ93" s="956"/>
      <c r="CA93" s="956"/>
      <c r="CB93" s="956"/>
      <c r="CC93" s="956"/>
      <c r="CD93" s="956"/>
      <c r="CE93" s="956"/>
      <c r="CF93" s="956"/>
      <c r="CG93" s="957"/>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9"/>
      <c r="DW93" s="950"/>
      <c r="DX93" s="950"/>
      <c r="DY93" s="950"/>
      <c r="DZ93" s="951"/>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55"/>
      <c r="BT94" s="956"/>
      <c r="BU94" s="956"/>
      <c r="BV94" s="956"/>
      <c r="BW94" s="956"/>
      <c r="BX94" s="956"/>
      <c r="BY94" s="956"/>
      <c r="BZ94" s="956"/>
      <c r="CA94" s="956"/>
      <c r="CB94" s="956"/>
      <c r="CC94" s="956"/>
      <c r="CD94" s="956"/>
      <c r="CE94" s="956"/>
      <c r="CF94" s="956"/>
      <c r="CG94" s="957"/>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9"/>
      <c r="DW94" s="950"/>
      <c r="DX94" s="950"/>
      <c r="DY94" s="950"/>
      <c r="DZ94" s="951"/>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55"/>
      <c r="BT95" s="956"/>
      <c r="BU95" s="956"/>
      <c r="BV95" s="956"/>
      <c r="BW95" s="956"/>
      <c r="BX95" s="956"/>
      <c r="BY95" s="956"/>
      <c r="BZ95" s="956"/>
      <c r="CA95" s="956"/>
      <c r="CB95" s="956"/>
      <c r="CC95" s="956"/>
      <c r="CD95" s="956"/>
      <c r="CE95" s="956"/>
      <c r="CF95" s="956"/>
      <c r="CG95" s="957"/>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9"/>
      <c r="DW95" s="950"/>
      <c r="DX95" s="950"/>
      <c r="DY95" s="950"/>
      <c r="DZ95" s="951"/>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55"/>
      <c r="BT96" s="956"/>
      <c r="BU96" s="956"/>
      <c r="BV96" s="956"/>
      <c r="BW96" s="956"/>
      <c r="BX96" s="956"/>
      <c r="BY96" s="956"/>
      <c r="BZ96" s="956"/>
      <c r="CA96" s="956"/>
      <c r="CB96" s="956"/>
      <c r="CC96" s="956"/>
      <c r="CD96" s="956"/>
      <c r="CE96" s="956"/>
      <c r="CF96" s="956"/>
      <c r="CG96" s="957"/>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9"/>
      <c r="DW96" s="950"/>
      <c r="DX96" s="950"/>
      <c r="DY96" s="950"/>
      <c r="DZ96" s="951"/>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55"/>
      <c r="BT97" s="956"/>
      <c r="BU97" s="956"/>
      <c r="BV97" s="956"/>
      <c r="BW97" s="956"/>
      <c r="BX97" s="956"/>
      <c r="BY97" s="956"/>
      <c r="BZ97" s="956"/>
      <c r="CA97" s="956"/>
      <c r="CB97" s="956"/>
      <c r="CC97" s="956"/>
      <c r="CD97" s="956"/>
      <c r="CE97" s="956"/>
      <c r="CF97" s="956"/>
      <c r="CG97" s="957"/>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9"/>
      <c r="DW97" s="950"/>
      <c r="DX97" s="950"/>
      <c r="DY97" s="950"/>
      <c r="DZ97" s="951"/>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55"/>
      <c r="BT98" s="956"/>
      <c r="BU98" s="956"/>
      <c r="BV98" s="956"/>
      <c r="BW98" s="956"/>
      <c r="BX98" s="956"/>
      <c r="BY98" s="956"/>
      <c r="BZ98" s="956"/>
      <c r="CA98" s="956"/>
      <c r="CB98" s="956"/>
      <c r="CC98" s="956"/>
      <c r="CD98" s="956"/>
      <c r="CE98" s="956"/>
      <c r="CF98" s="956"/>
      <c r="CG98" s="957"/>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9"/>
      <c r="DW98" s="950"/>
      <c r="DX98" s="950"/>
      <c r="DY98" s="950"/>
      <c r="DZ98" s="951"/>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55"/>
      <c r="BT99" s="956"/>
      <c r="BU99" s="956"/>
      <c r="BV99" s="956"/>
      <c r="BW99" s="956"/>
      <c r="BX99" s="956"/>
      <c r="BY99" s="956"/>
      <c r="BZ99" s="956"/>
      <c r="CA99" s="956"/>
      <c r="CB99" s="956"/>
      <c r="CC99" s="956"/>
      <c r="CD99" s="956"/>
      <c r="CE99" s="956"/>
      <c r="CF99" s="956"/>
      <c r="CG99" s="957"/>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9"/>
      <c r="DW99" s="950"/>
      <c r="DX99" s="950"/>
      <c r="DY99" s="950"/>
      <c r="DZ99" s="951"/>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55"/>
      <c r="BT100" s="956"/>
      <c r="BU100" s="956"/>
      <c r="BV100" s="956"/>
      <c r="BW100" s="956"/>
      <c r="BX100" s="956"/>
      <c r="BY100" s="956"/>
      <c r="BZ100" s="956"/>
      <c r="CA100" s="956"/>
      <c r="CB100" s="956"/>
      <c r="CC100" s="956"/>
      <c r="CD100" s="956"/>
      <c r="CE100" s="956"/>
      <c r="CF100" s="956"/>
      <c r="CG100" s="957"/>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9"/>
      <c r="DW100" s="950"/>
      <c r="DX100" s="950"/>
      <c r="DY100" s="950"/>
      <c r="DZ100" s="951"/>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55"/>
      <c r="BT101" s="956"/>
      <c r="BU101" s="956"/>
      <c r="BV101" s="956"/>
      <c r="BW101" s="956"/>
      <c r="BX101" s="956"/>
      <c r="BY101" s="956"/>
      <c r="BZ101" s="956"/>
      <c r="CA101" s="956"/>
      <c r="CB101" s="956"/>
      <c r="CC101" s="956"/>
      <c r="CD101" s="956"/>
      <c r="CE101" s="956"/>
      <c r="CF101" s="956"/>
      <c r="CG101" s="957"/>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9"/>
      <c r="DW101" s="950"/>
      <c r="DX101" s="950"/>
      <c r="DY101" s="950"/>
      <c r="DZ101" s="951"/>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390</v>
      </c>
      <c r="BR102" s="875" t="s">
        <v>425</v>
      </c>
      <c r="BS102" s="876"/>
      <c r="BT102" s="876"/>
      <c r="BU102" s="876"/>
      <c r="BV102" s="876"/>
      <c r="BW102" s="876"/>
      <c r="BX102" s="876"/>
      <c r="BY102" s="876"/>
      <c r="BZ102" s="876"/>
      <c r="CA102" s="876"/>
      <c r="CB102" s="876"/>
      <c r="CC102" s="876"/>
      <c r="CD102" s="876"/>
      <c r="CE102" s="876"/>
      <c r="CF102" s="876"/>
      <c r="CG102" s="877"/>
      <c r="CH102" s="979"/>
      <c r="CI102" s="980"/>
      <c r="CJ102" s="980"/>
      <c r="CK102" s="980"/>
      <c r="CL102" s="981"/>
      <c r="CM102" s="979"/>
      <c r="CN102" s="980"/>
      <c r="CO102" s="980"/>
      <c r="CP102" s="980"/>
      <c r="CQ102" s="981"/>
      <c r="CR102" s="982"/>
      <c r="CS102" s="942"/>
      <c r="CT102" s="942"/>
      <c r="CU102" s="942"/>
      <c r="CV102" s="983"/>
      <c r="CW102" s="982"/>
      <c r="CX102" s="942"/>
      <c r="CY102" s="942"/>
      <c r="CZ102" s="942"/>
      <c r="DA102" s="983"/>
      <c r="DB102" s="982"/>
      <c r="DC102" s="942"/>
      <c r="DD102" s="942"/>
      <c r="DE102" s="942"/>
      <c r="DF102" s="983"/>
      <c r="DG102" s="982"/>
      <c r="DH102" s="942"/>
      <c r="DI102" s="942"/>
      <c r="DJ102" s="942"/>
      <c r="DK102" s="983"/>
      <c r="DL102" s="982"/>
      <c r="DM102" s="942"/>
      <c r="DN102" s="942"/>
      <c r="DO102" s="942"/>
      <c r="DP102" s="983"/>
      <c r="DQ102" s="982"/>
      <c r="DR102" s="942"/>
      <c r="DS102" s="942"/>
      <c r="DT102" s="942"/>
      <c r="DU102" s="983"/>
      <c r="DV102" s="1006"/>
      <c r="DW102" s="1007"/>
      <c r="DX102" s="1007"/>
      <c r="DY102" s="1007"/>
      <c r="DZ102" s="1008"/>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09" t="s">
        <v>426</v>
      </c>
      <c r="BR103" s="1009"/>
      <c r="BS103" s="1009"/>
      <c r="BT103" s="1009"/>
      <c r="BU103" s="1009"/>
      <c r="BV103" s="1009"/>
      <c r="BW103" s="1009"/>
      <c r="BX103" s="1009"/>
      <c r="BY103" s="1009"/>
      <c r="BZ103" s="1009"/>
      <c r="CA103" s="1009"/>
      <c r="CB103" s="1009"/>
      <c r="CC103" s="1009"/>
      <c r="CD103" s="1009"/>
      <c r="CE103" s="1009"/>
      <c r="CF103" s="1009"/>
      <c r="CG103" s="1009"/>
      <c r="CH103" s="1009"/>
      <c r="CI103" s="1009"/>
      <c r="CJ103" s="1009"/>
      <c r="CK103" s="1009"/>
      <c r="CL103" s="1009"/>
      <c r="CM103" s="1009"/>
      <c r="CN103" s="1009"/>
      <c r="CO103" s="1009"/>
      <c r="CP103" s="1009"/>
      <c r="CQ103" s="1009"/>
      <c r="CR103" s="1009"/>
      <c r="CS103" s="1009"/>
      <c r="CT103" s="1009"/>
      <c r="CU103" s="1009"/>
      <c r="CV103" s="1009"/>
      <c r="CW103" s="1009"/>
      <c r="CX103" s="1009"/>
      <c r="CY103" s="1009"/>
      <c r="CZ103" s="1009"/>
      <c r="DA103" s="1009"/>
      <c r="DB103" s="1009"/>
      <c r="DC103" s="1009"/>
      <c r="DD103" s="1009"/>
      <c r="DE103" s="1009"/>
      <c r="DF103" s="1009"/>
      <c r="DG103" s="1009"/>
      <c r="DH103" s="1009"/>
      <c r="DI103" s="1009"/>
      <c r="DJ103" s="1009"/>
      <c r="DK103" s="1009"/>
      <c r="DL103" s="1009"/>
      <c r="DM103" s="1009"/>
      <c r="DN103" s="1009"/>
      <c r="DO103" s="1009"/>
      <c r="DP103" s="1009"/>
      <c r="DQ103" s="1009"/>
      <c r="DR103" s="1009"/>
      <c r="DS103" s="1009"/>
      <c r="DT103" s="1009"/>
      <c r="DU103" s="1009"/>
      <c r="DV103" s="1009"/>
      <c r="DW103" s="1009"/>
      <c r="DX103" s="1009"/>
      <c r="DY103" s="1009"/>
      <c r="DZ103" s="1009"/>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10" t="s">
        <v>427</v>
      </c>
      <c r="BR104" s="1010"/>
      <c r="BS104" s="1010"/>
      <c r="BT104" s="1010"/>
      <c r="BU104" s="1010"/>
      <c r="BV104" s="1010"/>
      <c r="BW104" s="1010"/>
      <c r="BX104" s="1010"/>
      <c r="BY104" s="1010"/>
      <c r="BZ104" s="1010"/>
      <c r="CA104" s="1010"/>
      <c r="CB104" s="1010"/>
      <c r="CC104" s="1010"/>
      <c r="CD104" s="1010"/>
      <c r="CE104" s="1010"/>
      <c r="CF104" s="1010"/>
      <c r="CG104" s="1010"/>
      <c r="CH104" s="1010"/>
      <c r="CI104" s="1010"/>
      <c r="CJ104" s="1010"/>
      <c r="CK104" s="1010"/>
      <c r="CL104" s="1010"/>
      <c r="CM104" s="1010"/>
      <c r="CN104" s="1010"/>
      <c r="CO104" s="1010"/>
      <c r="CP104" s="1010"/>
      <c r="CQ104" s="1010"/>
      <c r="CR104" s="1010"/>
      <c r="CS104" s="1010"/>
      <c r="CT104" s="1010"/>
      <c r="CU104" s="1010"/>
      <c r="CV104" s="1010"/>
      <c r="CW104" s="1010"/>
      <c r="CX104" s="1010"/>
      <c r="CY104" s="1010"/>
      <c r="CZ104" s="1010"/>
      <c r="DA104" s="1010"/>
      <c r="DB104" s="1010"/>
      <c r="DC104" s="1010"/>
      <c r="DD104" s="1010"/>
      <c r="DE104" s="1010"/>
      <c r="DF104" s="1010"/>
      <c r="DG104" s="1010"/>
      <c r="DH104" s="1010"/>
      <c r="DI104" s="1010"/>
      <c r="DJ104" s="1010"/>
      <c r="DK104" s="1010"/>
      <c r="DL104" s="1010"/>
      <c r="DM104" s="1010"/>
      <c r="DN104" s="1010"/>
      <c r="DO104" s="1010"/>
      <c r="DP104" s="1010"/>
      <c r="DQ104" s="1010"/>
      <c r="DR104" s="1010"/>
      <c r="DS104" s="1010"/>
      <c r="DT104" s="1010"/>
      <c r="DU104" s="1010"/>
      <c r="DV104" s="1010"/>
      <c r="DW104" s="1010"/>
      <c r="DX104" s="1010"/>
      <c r="DY104" s="1010"/>
      <c r="DZ104" s="1010"/>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428</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429</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11" t="s">
        <v>430</v>
      </c>
      <c r="B108" s="1012"/>
      <c r="C108" s="1012"/>
      <c r="D108" s="1012"/>
      <c r="E108" s="1012"/>
      <c r="F108" s="1012"/>
      <c r="G108" s="1012"/>
      <c r="H108" s="1012"/>
      <c r="I108" s="1012"/>
      <c r="J108" s="1012"/>
      <c r="K108" s="1012"/>
      <c r="L108" s="1012"/>
      <c r="M108" s="1012"/>
      <c r="N108" s="1012"/>
      <c r="O108" s="1012"/>
      <c r="P108" s="1012"/>
      <c r="Q108" s="1012"/>
      <c r="R108" s="1012"/>
      <c r="S108" s="1012"/>
      <c r="T108" s="1012"/>
      <c r="U108" s="1012"/>
      <c r="V108" s="1012"/>
      <c r="W108" s="1012"/>
      <c r="X108" s="1012"/>
      <c r="Y108" s="1012"/>
      <c r="Z108" s="1012"/>
      <c r="AA108" s="1012"/>
      <c r="AB108" s="1012"/>
      <c r="AC108" s="1012"/>
      <c r="AD108" s="1012"/>
      <c r="AE108" s="1012"/>
      <c r="AF108" s="1012"/>
      <c r="AG108" s="1012"/>
      <c r="AH108" s="1012"/>
      <c r="AI108" s="1012"/>
      <c r="AJ108" s="1012"/>
      <c r="AK108" s="1012"/>
      <c r="AL108" s="1012"/>
      <c r="AM108" s="1012"/>
      <c r="AN108" s="1012"/>
      <c r="AO108" s="1012"/>
      <c r="AP108" s="1012"/>
      <c r="AQ108" s="1012"/>
      <c r="AR108" s="1012"/>
      <c r="AS108" s="1012"/>
      <c r="AT108" s="1013"/>
      <c r="AU108" s="1011" t="s">
        <v>431</v>
      </c>
      <c r="AV108" s="1012"/>
      <c r="AW108" s="1012"/>
      <c r="AX108" s="1012"/>
      <c r="AY108" s="1012"/>
      <c r="AZ108" s="1012"/>
      <c r="BA108" s="1012"/>
      <c r="BB108" s="1012"/>
      <c r="BC108" s="1012"/>
      <c r="BD108" s="1012"/>
      <c r="BE108" s="1012"/>
      <c r="BF108" s="1012"/>
      <c r="BG108" s="1012"/>
      <c r="BH108" s="1012"/>
      <c r="BI108" s="1012"/>
      <c r="BJ108" s="1012"/>
      <c r="BK108" s="1012"/>
      <c r="BL108" s="1012"/>
      <c r="BM108" s="1012"/>
      <c r="BN108" s="1012"/>
      <c r="BO108" s="1012"/>
      <c r="BP108" s="1012"/>
      <c r="BQ108" s="1012"/>
      <c r="BR108" s="1012"/>
      <c r="BS108" s="1012"/>
      <c r="BT108" s="1012"/>
      <c r="BU108" s="1012"/>
      <c r="BV108" s="1012"/>
      <c r="BW108" s="1012"/>
      <c r="BX108" s="1012"/>
      <c r="BY108" s="1012"/>
      <c r="BZ108" s="1012"/>
      <c r="CA108" s="1012"/>
      <c r="CB108" s="1012"/>
      <c r="CC108" s="1012"/>
      <c r="CD108" s="1012"/>
      <c r="CE108" s="1012"/>
      <c r="CF108" s="1012"/>
      <c r="CG108" s="1012"/>
      <c r="CH108" s="1012"/>
      <c r="CI108" s="1012"/>
      <c r="CJ108" s="1012"/>
      <c r="CK108" s="1012"/>
      <c r="CL108" s="1012"/>
      <c r="CM108" s="1012"/>
      <c r="CN108" s="1012"/>
      <c r="CO108" s="1012"/>
      <c r="CP108" s="1012"/>
      <c r="CQ108" s="1012"/>
      <c r="CR108" s="1012"/>
      <c r="CS108" s="1012"/>
      <c r="CT108" s="1012"/>
      <c r="CU108" s="1012"/>
      <c r="CV108" s="1012"/>
      <c r="CW108" s="1012"/>
      <c r="CX108" s="1012"/>
      <c r="CY108" s="1012"/>
      <c r="CZ108" s="1012"/>
      <c r="DA108" s="1012"/>
      <c r="DB108" s="1012"/>
      <c r="DC108" s="1012"/>
      <c r="DD108" s="1012"/>
      <c r="DE108" s="1012"/>
      <c r="DF108" s="1012"/>
      <c r="DG108" s="1012"/>
      <c r="DH108" s="1012"/>
      <c r="DI108" s="1012"/>
      <c r="DJ108" s="1012"/>
      <c r="DK108" s="1012"/>
      <c r="DL108" s="1012"/>
      <c r="DM108" s="1012"/>
      <c r="DN108" s="1012"/>
      <c r="DO108" s="1012"/>
      <c r="DP108" s="1012"/>
      <c r="DQ108" s="1012"/>
      <c r="DR108" s="1012"/>
      <c r="DS108" s="1012"/>
      <c r="DT108" s="1012"/>
      <c r="DU108" s="1012"/>
      <c r="DV108" s="1012"/>
      <c r="DW108" s="1012"/>
      <c r="DX108" s="1012"/>
      <c r="DY108" s="1012"/>
      <c r="DZ108" s="1013"/>
    </row>
    <row r="109" spans="1:131" s="245" customFormat="1" ht="26.25" customHeight="1" x14ac:dyDescent="0.15">
      <c r="A109" s="1004" t="s">
        <v>432</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4" t="s">
        <v>433</v>
      </c>
      <c r="AB109" s="985"/>
      <c r="AC109" s="985"/>
      <c r="AD109" s="985"/>
      <c r="AE109" s="986"/>
      <c r="AF109" s="984" t="s">
        <v>308</v>
      </c>
      <c r="AG109" s="985"/>
      <c r="AH109" s="985"/>
      <c r="AI109" s="985"/>
      <c r="AJ109" s="986"/>
      <c r="AK109" s="984" t="s">
        <v>307</v>
      </c>
      <c r="AL109" s="985"/>
      <c r="AM109" s="985"/>
      <c r="AN109" s="985"/>
      <c r="AO109" s="986"/>
      <c r="AP109" s="984" t="s">
        <v>434</v>
      </c>
      <c r="AQ109" s="985"/>
      <c r="AR109" s="985"/>
      <c r="AS109" s="985"/>
      <c r="AT109" s="987"/>
      <c r="AU109" s="1004" t="s">
        <v>432</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4" t="s">
        <v>433</v>
      </c>
      <c r="BR109" s="985"/>
      <c r="BS109" s="985"/>
      <c r="BT109" s="985"/>
      <c r="BU109" s="986"/>
      <c r="BV109" s="984" t="s">
        <v>308</v>
      </c>
      <c r="BW109" s="985"/>
      <c r="BX109" s="985"/>
      <c r="BY109" s="985"/>
      <c r="BZ109" s="986"/>
      <c r="CA109" s="984" t="s">
        <v>307</v>
      </c>
      <c r="CB109" s="985"/>
      <c r="CC109" s="985"/>
      <c r="CD109" s="985"/>
      <c r="CE109" s="986"/>
      <c r="CF109" s="1005" t="s">
        <v>434</v>
      </c>
      <c r="CG109" s="1005"/>
      <c r="CH109" s="1005"/>
      <c r="CI109" s="1005"/>
      <c r="CJ109" s="1005"/>
      <c r="CK109" s="984" t="s">
        <v>435</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4" t="s">
        <v>433</v>
      </c>
      <c r="DH109" s="985"/>
      <c r="DI109" s="985"/>
      <c r="DJ109" s="985"/>
      <c r="DK109" s="986"/>
      <c r="DL109" s="984" t="s">
        <v>308</v>
      </c>
      <c r="DM109" s="985"/>
      <c r="DN109" s="985"/>
      <c r="DO109" s="985"/>
      <c r="DP109" s="986"/>
      <c r="DQ109" s="984" t="s">
        <v>307</v>
      </c>
      <c r="DR109" s="985"/>
      <c r="DS109" s="985"/>
      <c r="DT109" s="985"/>
      <c r="DU109" s="986"/>
      <c r="DV109" s="984" t="s">
        <v>434</v>
      </c>
      <c r="DW109" s="985"/>
      <c r="DX109" s="985"/>
      <c r="DY109" s="985"/>
      <c r="DZ109" s="987"/>
    </row>
    <row r="110" spans="1:131" s="245" customFormat="1" ht="26.25" customHeight="1" x14ac:dyDescent="0.15">
      <c r="A110" s="988" t="s">
        <v>436</v>
      </c>
      <c r="B110" s="989"/>
      <c r="C110" s="989"/>
      <c r="D110" s="989"/>
      <c r="E110" s="989"/>
      <c r="F110" s="989"/>
      <c r="G110" s="989"/>
      <c r="H110" s="989"/>
      <c r="I110" s="989"/>
      <c r="J110" s="989"/>
      <c r="K110" s="989"/>
      <c r="L110" s="989"/>
      <c r="M110" s="989"/>
      <c r="N110" s="989"/>
      <c r="O110" s="989"/>
      <c r="P110" s="989"/>
      <c r="Q110" s="989"/>
      <c r="R110" s="989"/>
      <c r="S110" s="989"/>
      <c r="T110" s="989"/>
      <c r="U110" s="989"/>
      <c r="V110" s="989"/>
      <c r="W110" s="989"/>
      <c r="X110" s="989"/>
      <c r="Y110" s="989"/>
      <c r="Z110" s="990"/>
      <c r="AA110" s="991">
        <v>242660</v>
      </c>
      <c r="AB110" s="992"/>
      <c r="AC110" s="992"/>
      <c r="AD110" s="992"/>
      <c r="AE110" s="993"/>
      <c r="AF110" s="994">
        <v>239604</v>
      </c>
      <c r="AG110" s="992"/>
      <c r="AH110" s="992"/>
      <c r="AI110" s="992"/>
      <c r="AJ110" s="993"/>
      <c r="AK110" s="994">
        <v>236409</v>
      </c>
      <c r="AL110" s="992"/>
      <c r="AM110" s="992"/>
      <c r="AN110" s="992"/>
      <c r="AO110" s="993"/>
      <c r="AP110" s="995">
        <v>39.200000000000003</v>
      </c>
      <c r="AQ110" s="996"/>
      <c r="AR110" s="996"/>
      <c r="AS110" s="996"/>
      <c r="AT110" s="997"/>
      <c r="AU110" s="998" t="s">
        <v>73</v>
      </c>
      <c r="AV110" s="999"/>
      <c r="AW110" s="999"/>
      <c r="AX110" s="999"/>
      <c r="AY110" s="999"/>
      <c r="AZ110" s="1040" t="s">
        <v>437</v>
      </c>
      <c r="BA110" s="989"/>
      <c r="BB110" s="989"/>
      <c r="BC110" s="989"/>
      <c r="BD110" s="989"/>
      <c r="BE110" s="989"/>
      <c r="BF110" s="989"/>
      <c r="BG110" s="989"/>
      <c r="BH110" s="989"/>
      <c r="BI110" s="989"/>
      <c r="BJ110" s="989"/>
      <c r="BK110" s="989"/>
      <c r="BL110" s="989"/>
      <c r="BM110" s="989"/>
      <c r="BN110" s="989"/>
      <c r="BO110" s="989"/>
      <c r="BP110" s="990"/>
      <c r="BQ110" s="1026">
        <v>2534123</v>
      </c>
      <c r="BR110" s="1027"/>
      <c r="BS110" s="1027"/>
      <c r="BT110" s="1027"/>
      <c r="BU110" s="1027"/>
      <c r="BV110" s="1027">
        <v>2682114</v>
      </c>
      <c r="BW110" s="1027"/>
      <c r="BX110" s="1027"/>
      <c r="BY110" s="1027"/>
      <c r="BZ110" s="1027"/>
      <c r="CA110" s="1027">
        <v>2912039</v>
      </c>
      <c r="CB110" s="1027"/>
      <c r="CC110" s="1027"/>
      <c r="CD110" s="1027"/>
      <c r="CE110" s="1027"/>
      <c r="CF110" s="1041">
        <v>483.3</v>
      </c>
      <c r="CG110" s="1042"/>
      <c r="CH110" s="1042"/>
      <c r="CI110" s="1042"/>
      <c r="CJ110" s="1042"/>
      <c r="CK110" s="1043" t="s">
        <v>438</v>
      </c>
      <c r="CL110" s="1044"/>
      <c r="CM110" s="1023" t="s">
        <v>439</v>
      </c>
      <c r="CN110" s="1024"/>
      <c r="CO110" s="1024"/>
      <c r="CP110" s="1024"/>
      <c r="CQ110" s="1024"/>
      <c r="CR110" s="1024"/>
      <c r="CS110" s="1024"/>
      <c r="CT110" s="1024"/>
      <c r="CU110" s="1024"/>
      <c r="CV110" s="1024"/>
      <c r="CW110" s="1024"/>
      <c r="CX110" s="1024"/>
      <c r="CY110" s="1024"/>
      <c r="CZ110" s="1024"/>
      <c r="DA110" s="1024"/>
      <c r="DB110" s="1024"/>
      <c r="DC110" s="1024"/>
      <c r="DD110" s="1024"/>
      <c r="DE110" s="1024"/>
      <c r="DF110" s="1025"/>
      <c r="DG110" s="1026" t="s">
        <v>440</v>
      </c>
      <c r="DH110" s="1027"/>
      <c r="DI110" s="1027"/>
      <c r="DJ110" s="1027"/>
      <c r="DK110" s="1027"/>
      <c r="DL110" s="1027" t="s">
        <v>441</v>
      </c>
      <c r="DM110" s="1027"/>
      <c r="DN110" s="1027"/>
      <c r="DO110" s="1027"/>
      <c r="DP110" s="1027"/>
      <c r="DQ110" s="1027" t="s">
        <v>442</v>
      </c>
      <c r="DR110" s="1027"/>
      <c r="DS110" s="1027"/>
      <c r="DT110" s="1027"/>
      <c r="DU110" s="1027"/>
      <c r="DV110" s="1028" t="s">
        <v>411</v>
      </c>
      <c r="DW110" s="1028"/>
      <c r="DX110" s="1028"/>
      <c r="DY110" s="1028"/>
      <c r="DZ110" s="1029"/>
    </row>
    <row r="111" spans="1:131" s="245" customFormat="1" ht="26.25" customHeight="1" x14ac:dyDescent="0.15">
      <c r="A111" s="1030" t="s">
        <v>443</v>
      </c>
      <c r="B111" s="1031"/>
      <c r="C111" s="1031"/>
      <c r="D111" s="1031"/>
      <c r="E111" s="1031"/>
      <c r="F111" s="1031"/>
      <c r="G111" s="1031"/>
      <c r="H111" s="1031"/>
      <c r="I111" s="1031"/>
      <c r="J111" s="1031"/>
      <c r="K111" s="1031"/>
      <c r="L111" s="1031"/>
      <c r="M111" s="1031"/>
      <c r="N111" s="1031"/>
      <c r="O111" s="1031"/>
      <c r="P111" s="1031"/>
      <c r="Q111" s="1031"/>
      <c r="R111" s="1031"/>
      <c r="S111" s="1031"/>
      <c r="T111" s="1031"/>
      <c r="U111" s="1031"/>
      <c r="V111" s="1031"/>
      <c r="W111" s="1031"/>
      <c r="X111" s="1031"/>
      <c r="Y111" s="1031"/>
      <c r="Z111" s="1032"/>
      <c r="AA111" s="1033" t="s">
        <v>444</v>
      </c>
      <c r="AB111" s="1034"/>
      <c r="AC111" s="1034"/>
      <c r="AD111" s="1034"/>
      <c r="AE111" s="1035"/>
      <c r="AF111" s="1036" t="s">
        <v>128</v>
      </c>
      <c r="AG111" s="1034"/>
      <c r="AH111" s="1034"/>
      <c r="AI111" s="1034"/>
      <c r="AJ111" s="1035"/>
      <c r="AK111" s="1036" t="s">
        <v>445</v>
      </c>
      <c r="AL111" s="1034"/>
      <c r="AM111" s="1034"/>
      <c r="AN111" s="1034"/>
      <c r="AO111" s="1035"/>
      <c r="AP111" s="1037" t="s">
        <v>441</v>
      </c>
      <c r="AQ111" s="1038"/>
      <c r="AR111" s="1038"/>
      <c r="AS111" s="1038"/>
      <c r="AT111" s="1039"/>
      <c r="AU111" s="1000"/>
      <c r="AV111" s="1001"/>
      <c r="AW111" s="1001"/>
      <c r="AX111" s="1001"/>
      <c r="AY111" s="1001"/>
      <c r="AZ111" s="1049" t="s">
        <v>446</v>
      </c>
      <c r="BA111" s="1050"/>
      <c r="BB111" s="1050"/>
      <c r="BC111" s="1050"/>
      <c r="BD111" s="1050"/>
      <c r="BE111" s="1050"/>
      <c r="BF111" s="1050"/>
      <c r="BG111" s="1050"/>
      <c r="BH111" s="1050"/>
      <c r="BI111" s="1050"/>
      <c r="BJ111" s="1050"/>
      <c r="BK111" s="1050"/>
      <c r="BL111" s="1050"/>
      <c r="BM111" s="1050"/>
      <c r="BN111" s="1050"/>
      <c r="BO111" s="1050"/>
      <c r="BP111" s="1051"/>
      <c r="BQ111" s="1019" t="s">
        <v>441</v>
      </c>
      <c r="BR111" s="1020"/>
      <c r="BS111" s="1020"/>
      <c r="BT111" s="1020"/>
      <c r="BU111" s="1020"/>
      <c r="BV111" s="1020" t="s">
        <v>441</v>
      </c>
      <c r="BW111" s="1020"/>
      <c r="BX111" s="1020"/>
      <c r="BY111" s="1020"/>
      <c r="BZ111" s="1020"/>
      <c r="CA111" s="1020" t="s">
        <v>447</v>
      </c>
      <c r="CB111" s="1020"/>
      <c r="CC111" s="1020"/>
      <c r="CD111" s="1020"/>
      <c r="CE111" s="1020"/>
      <c r="CF111" s="1014" t="s">
        <v>448</v>
      </c>
      <c r="CG111" s="1015"/>
      <c r="CH111" s="1015"/>
      <c r="CI111" s="1015"/>
      <c r="CJ111" s="1015"/>
      <c r="CK111" s="1045"/>
      <c r="CL111" s="1046"/>
      <c r="CM111" s="1016" t="s">
        <v>449</v>
      </c>
      <c r="CN111" s="1017"/>
      <c r="CO111" s="1017"/>
      <c r="CP111" s="1017"/>
      <c r="CQ111" s="1017"/>
      <c r="CR111" s="1017"/>
      <c r="CS111" s="1017"/>
      <c r="CT111" s="1017"/>
      <c r="CU111" s="1017"/>
      <c r="CV111" s="1017"/>
      <c r="CW111" s="1017"/>
      <c r="CX111" s="1017"/>
      <c r="CY111" s="1017"/>
      <c r="CZ111" s="1017"/>
      <c r="DA111" s="1017"/>
      <c r="DB111" s="1017"/>
      <c r="DC111" s="1017"/>
      <c r="DD111" s="1017"/>
      <c r="DE111" s="1017"/>
      <c r="DF111" s="1018"/>
      <c r="DG111" s="1019" t="s">
        <v>450</v>
      </c>
      <c r="DH111" s="1020"/>
      <c r="DI111" s="1020"/>
      <c r="DJ111" s="1020"/>
      <c r="DK111" s="1020"/>
      <c r="DL111" s="1020" t="s">
        <v>441</v>
      </c>
      <c r="DM111" s="1020"/>
      <c r="DN111" s="1020"/>
      <c r="DO111" s="1020"/>
      <c r="DP111" s="1020"/>
      <c r="DQ111" s="1020" t="s">
        <v>451</v>
      </c>
      <c r="DR111" s="1020"/>
      <c r="DS111" s="1020"/>
      <c r="DT111" s="1020"/>
      <c r="DU111" s="1020"/>
      <c r="DV111" s="1021" t="s">
        <v>128</v>
      </c>
      <c r="DW111" s="1021"/>
      <c r="DX111" s="1021"/>
      <c r="DY111" s="1021"/>
      <c r="DZ111" s="1022"/>
    </row>
    <row r="112" spans="1:131" s="245" customFormat="1" ht="26.25" customHeight="1" x14ac:dyDescent="0.15">
      <c r="A112" s="1052" t="s">
        <v>452</v>
      </c>
      <c r="B112" s="1053"/>
      <c r="C112" s="1050" t="s">
        <v>453</v>
      </c>
      <c r="D112" s="1050"/>
      <c r="E112" s="1050"/>
      <c r="F112" s="1050"/>
      <c r="G112" s="1050"/>
      <c r="H112" s="1050"/>
      <c r="I112" s="1050"/>
      <c r="J112" s="1050"/>
      <c r="K112" s="1050"/>
      <c r="L112" s="1050"/>
      <c r="M112" s="1050"/>
      <c r="N112" s="1050"/>
      <c r="O112" s="1050"/>
      <c r="P112" s="1050"/>
      <c r="Q112" s="1050"/>
      <c r="R112" s="1050"/>
      <c r="S112" s="1050"/>
      <c r="T112" s="1050"/>
      <c r="U112" s="1050"/>
      <c r="V112" s="1050"/>
      <c r="W112" s="1050"/>
      <c r="X112" s="1050"/>
      <c r="Y112" s="1050"/>
      <c r="Z112" s="1051"/>
      <c r="AA112" s="1058" t="s">
        <v>440</v>
      </c>
      <c r="AB112" s="1059"/>
      <c r="AC112" s="1059"/>
      <c r="AD112" s="1059"/>
      <c r="AE112" s="1060"/>
      <c r="AF112" s="1061" t="s">
        <v>454</v>
      </c>
      <c r="AG112" s="1059"/>
      <c r="AH112" s="1059"/>
      <c r="AI112" s="1059"/>
      <c r="AJ112" s="1060"/>
      <c r="AK112" s="1061" t="s">
        <v>451</v>
      </c>
      <c r="AL112" s="1059"/>
      <c r="AM112" s="1059"/>
      <c r="AN112" s="1059"/>
      <c r="AO112" s="1060"/>
      <c r="AP112" s="1062" t="s">
        <v>455</v>
      </c>
      <c r="AQ112" s="1063"/>
      <c r="AR112" s="1063"/>
      <c r="AS112" s="1063"/>
      <c r="AT112" s="1064"/>
      <c r="AU112" s="1000"/>
      <c r="AV112" s="1001"/>
      <c r="AW112" s="1001"/>
      <c r="AX112" s="1001"/>
      <c r="AY112" s="1001"/>
      <c r="AZ112" s="1049" t="s">
        <v>456</v>
      </c>
      <c r="BA112" s="1050"/>
      <c r="BB112" s="1050"/>
      <c r="BC112" s="1050"/>
      <c r="BD112" s="1050"/>
      <c r="BE112" s="1050"/>
      <c r="BF112" s="1050"/>
      <c r="BG112" s="1050"/>
      <c r="BH112" s="1050"/>
      <c r="BI112" s="1050"/>
      <c r="BJ112" s="1050"/>
      <c r="BK112" s="1050"/>
      <c r="BL112" s="1050"/>
      <c r="BM112" s="1050"/>
      <c r="BN112" s="1050"/>
      <c r="BO112" s="1050"/>
      <c r="BP112" s="1051"/>
      <c r="BQ112" s="1019">
        <v>689691</v>
      </c>
      <c r="BR112" s="1020"/>
      <c r="BS112" s="1020"/>
      <c r="BT112" s="1020"/>
      <c r="BU112" s="1020"/>
      <c r="BV112" s="1020">
        <v>772602</v>
      </c>
      <c r="BW112" s="1020"/>
      <c r="BX112" s="1020"/>
      <c r="BY112" s="1020"/>
      <c r="BZ112" s="1020"/>
      <c r="CA112" s="1020">
        <v>744684</v>
      </c>
      <c r="CB112" s="1020"/>
      <c r="CC112" s="1020"/>
      <c r="CD112" s="1020"/>
      <c r="CE112" s="1020"/>
      <c r="CF112" s="1014">
        <v>123.6</v>
      </c>
      <c r="CG112" s="1015"/>
      <c r="CH112" s="1015"/>
      <c r="CI112" s="1015"/>
      <c r="CJ112" s="1015"/>
      <c r="CK112" s="1045"/>
      <c r="CL112" s="1046"/>
      <c r="CM112" s="1016" t="s">
        <v>457</v>
      </c>
      <c r="CN112" s="1017"/>
      <c r="CO112" s="1017"/>
      <c r="CP112" s="1017"/>
      <c r="CQ112" s="1017"/>
      <c r="CR112" s="1017"/>
      <c r="CS112" s="1017"/>
      <c r="CT112" s="1017"/>
      <c r="CU112" s="1017"/>
      <c r="CV112" s="1017"/>
      <c r="CW112" s="1017"/>
      <c r="CX112" s="1017"/>
      <c r="CY112" s="1017"/>
      <c r="CZ112" s="1017"/>
      <c r="DA112" s="1017"/>
      <c r="DB112" s="1017"/>
      <c r="DC112" s="1017"/>
      <c r="DD112" s="1017"/>
      <c r="DE112" s="1017"/>
      <c r="DF112" s="1018"/>
      <c r="DG112" s="1019" t="s">
        <v>441</v>
      </c>
      <c r="DH112" s="1020"/>
      <c r="DI112" s="1020"/>
      <c r="DJ112" s="1020"/>
      <c r="DK112" s="1020"/>
      <c r="DL112" s="1020" t="s">
        <v>445</v>
      </c>
      <c r="DM112" s="1020"/>
      <c r="DN112" s="1020"/>
      <c r="DO112" s="1020"/>
      <c r="DP112" s="1020"/>
      <c r="DQ112" s="1020" t="s">
        <v>458</v>
      </c>
      <c r="DR112" s="1020"/>
      <c r="DS112" s="1020"/>
      <c r="DT112" s="1020"/>
      <c r="DU112" s="1020"/>
      <c r="DV112" s="1021" t="s">
        <v>441</v>
      </c>
      <c r="DW112" s="1021"/>
      <c r="DX112" s="1021"/>
      <c r="DY112" s="1021"/>
      <c r="DZ112" s="1022"/>
    </row>
    <row r="113" spans="1:130" s="245" customFormat="1" ht="26.25" customHeight="1" x14ac:dyDescent="0.15">
      <c r="A113" s="1054"/>
      <c r="B113" s="1055"/>
      <c r="C113" s="1050" t="s">
        <v>459</v>
      </c>
      <c r="D113" s="1050"/>
      <c r="E113" s="1050"/>
      <c r="F113" s="1050"/>
      <c r="G113" s="1050"/>
      <c r="H113" s="1050"/>
      <c r="I113" s="1050"/>
      <c r="J113" s="1050"/>
      <c r="K113" s="1050"/>
      <c r="L113" s="1050"/>
      <c r="M113" s="1050"/>
      <c r="N113" s="1050"/>
      <c r="O113" s="1050"/>
      <c r="P113" s="1050"/>
      <c r="Q113" s="1050"/>
      <c r="R113" s="1050"/>
      <c r="S113" s="1050"/>
      <c r="T113" s="1050"/>
      <c r="U113" s="1050"/>
      <c r="V113" s="1050"/>
      <c r="W113" s="1050"/>
      <c r="X113" s="1050"/>
      <c r="Y113" s="1050"/>
      <c r="Z113" s="1051"/>
      <c r="AA113" s="1033">
        <v>66253</v>
      </c>
      <c r="AB113" s="1034"/>
      <c r="AC113" s="1034"/>
      <c r="AD113" s="1034"/>
      <c r="AE113" s="1035"/>
      <c r="AF113" s="1036">
        <v>51888</v>
      </c>
      <c r="AG113" s="1034"/>
      <c r="AH113" s="1034"/>
      <c r="AI113" s="1034"/>
      <c r="AJ113" s="1035"/>
      <c r="AK113" s="1036">
        <v>49075</v>
      </c>
      <c r="AL113" s="1034"/>
      <c r="AM113" s="1034"/>
      <c r="AN113" s="1034"/>
      <c r="AO113" s="1035"/>
      <c r="AP113" s="1037">
        <v>8.1</v>
      </c>
      <c r="AQ113" s="1038"/>
      <c r="AR113" s="1038"/>
      <c r="AS113" s="1038"/>
      <c r="AT113" s="1039"/>
      <c r="AU113" s="1000"/>
      <c r="AV113" s="1001"/>
      <c r="AW113" s="1001"/>
      <c r="AX113" s="1001"/>
      <c r="AY113" s="1001"/>
      <c r="AZ113" s="1049" t="s">
        <v>460</v>
      </c>
      <c r="BA113" s="1050"/>
      <c r="BB113" s="1050"/>
      <c r="BC113" s="1050"/>
      <c r="BD113" s="1050"/>
      <c r="BE113" s="1050"/>
      <c r="BF113" s="1050"/>
      <c r="BG113" s="1050"/>
      <c r="BH113" s="1050"/>
      <c r="BI113" s="1050"/>
      <c r="BJ113" s="1050"/>
      <c r="BK113" s="1050"/>
      <c r="BL113" s="1050"/>
      <c r="BM113" s="1050"/>
      <c r="BN113" s="1050"/>
      <c r="BO113" s="1050"/>
      <c r="BP113" s="1051"/>
      <c r="BQ113" s="1019">
        <v>28829</v>
      </c>
      <c r="BR113" s="1020"/>
      <c r="BS113" s="1020"/>
      <c r="BT113" s="1020"/>
      <c r="BU113" s="1020"/>
      <c r="BV113" s="1020">
        <v>27160</v>
      </c>
      <c r="BW113" s="1020"/>
      <c r="BX113" s="1020"/>
      <c r="BY113" s="1020"/>
      <c r="BZ113" s="1020"/>
      <c r="CA113" s="1020">
        <v>25147</v>
      </c>
      <c r="CB113" s="1020"/>
      <c r="CC113" s="1020"/>
      <c r="CD113" s="1020"/>
      <c r="CE113" s="1020"/>
      <c r="CF113" s="1014">
        <v>4.2</v>
      </c>
      <c r="CG113" s="1015"/>
      <c r="CH113" s="1015"/>
      <c r="CI113" s="1015"/>
      <c r="CJ113" s="1015"/>
      <c r="CK113" s="1045"/>
      <c r="CL113" s="1046"/>
      <c r="CM113" s="1016" t="s">
        <v>461</v>
      </c>
      <c r="CN113" s="1017"/>
      <c r="CO113" s="1017"/>
      <c r="CP113" s="1017"/>
      <c r="CQ113" s="1017"/>
      <c r="CR113" s="1017"/>
      <c r="CS113" s="1017"/>
      <c r="CT113" s="1017"/>
      <c r="CU113" s="1017"/>
      <c r="CV113" s="1017"/>
      <c r="CW113" s="1017"/>
      <c r="CX113" s="1017"/>
      <c r="CY113" s="1017"/>
      <c r="CZ113" s="1017"/>
      <c r="DA113" s="1017"/>
      <c r="DB113" s="1017"/>
      <c r="DC113" s="1017"/>
      <c r="DD113" s="1017"/>
      <c r="DE113" s="1017"/>
      <c r="DF113" s="1018"/>
      <c r="DG113" s="1058" t="s">
        <v>462</v>
      </c>
      <c r="DH113" s="1059"/>
      <c r="DI113" s="1059"/>
      <c r="DJ113" s="1059"/>
      <c r="DK113" s="1060"/>
      <c r="DL113" s="1061" t="s">
        <v>441</v>
      </c>
      <c r="DM113" s="1059"/>
      <c r="DN113" s="1059"/>
      <c r="DO113" s="1059"/>
      <c r="DP113" s="1060"/>
      <c r="DQ113" s="1061" t="s">
        <v>462</v>
      </c>
      <c r="DR113" s="1059"/>
      <c r="DS113" s="1059"/>
      <c r="DT113" s="1059"/>
      <c r="DU113" s="1060"/>
      <c r="DV113" s="1062" t="s">
        <v>441</v>
      </c>
      <c r="DW113" s="1063"/>
      <c r="DX113" s="1063"/>
      <c r="DY113" s="1063"/>
      <c r="DZ113" s="1064"/>
    </row>
    <row r="114" spans="1:130" s="245" customFormat="1" ht="26.25" customHeight="1" x14ac:dyDescent="0.15">
      <c r="A114" s="1054"/>
      <c r="B114" s="1055"/>
      <c r="C114" s="1050" t="s">
        <v>463</v>
      </c>
      <c r="D114" s="1050"/>
      <c r="E114" s="1050"/>
      <c r="F114" s="1050"/>
      <c r="G114" s="1050"/>
      <c r="H114" s="1050"/>
      <c r="I114" s="1050"/>
      <c r="J114" s="1050"/>
      <c r="K114" s="1050"/>
      <c r="L114" s="1050"/>
      <c r="M114" s="1050"/>
      <c r="N114" s="1050"/>
      <c r="O114" s="1050"/>
      <c r="P114" s="1050"/>
      <c r="Q114" s="1050"/>
      <c r="R114" s="1050"/>
      <c r="S114" s="1050"/>
      <c r="T114" s="1050"/>
      <c r="U114" s="1050"/>
      <c r="V114" s="1050"/>
      <c r="W114" s="1050"/>
      <c r="X114" s="1050"/>
      <c r="Y114" s="1050"/>
      <c r="Z114" s="1051"/>
      <c r="AA114" s="1058">
        <v>2426</v>
      </c>
      <c r="AB114" s="1059"/>
      <c r="AC114" s="1059"/>
      <c r="AD114" s="1059"/>
      <c r="AE114" s="1060"/>
      <c r="AF114" s="1061">
        <v>2676</v>
      </c>
      <c r="AG114" s="1059"/>
      <c r="AH114" s="1059"/>
      <c r="AI114" s="1059"/>
      <c r="AJ114" s="1060"/>
      <c r="AK114" s="1061">
        <v>2879</v>
      </c>
      <c r="AL114" s="1059"/>
      <c r="AM114" s="1059"/>
      <c r="AN114" s="1059"/>
      <c r="AO114" s="1060"/>
      <c r="AP114" s="1062">
        <v>0.5</v>
      </c>
      <c r="AQ114" s="1063"/>
      <c r="AR114" s="1063"/>
      <c r="AS114" s="1063"/>
      <c r="AT114" s="1064"/>
      <c r="AU114" s="1000"/>
      <c r="AV114" s="1001"/>
      <c r="AW114" s="1001"/>
      <c r="AX114" s="1001"/>
      <c r="AY114" s="1001"/>
      <c r="AZ114" s="1049" t="s">
        <v>464</v>
      </c>
      <c r="BA114" s="1050"/>
      <c r="BB114" s="1050"/>
      <c r="BC114" s="1050"/>
      <c r="BD114" s="1050"/>
      <c r="BE114" s="1050"/>
      <c r="BF114" s="1050"/>
      <c r="BG114" s="1050"/>
      <c r="BH114" s="1050"/>
      <c r="BI114" s="1050"/>
      <c r="BJ114" s="1050"/>
      <c r="BK114" s="1050"/>
      <c r="BL114" s="1050"/>
      <c r="BM114" s="1050"/>
      <c r="BN114" s="1050"/>
      <c r="BO114" s="1050"/>
      <c r="BP114" s="1051"/>
      <c r="BQ114" s="1019">
        <v>152222</v>
      </c>
      <c r="BR114" s="1020"/>
      <c r="BS114" s="1020"/>
      <c r="BT114" s="1020"/>
      <c r="BU114" s="1020"/>
      <c r="BV114" s="1020">
        <v>146123</v>
      </c>
      <c r="BW114" s="1020"/>
      <c r="BX114" s="1020"/>
      <c r="BY114" s="1020"/>
      <c r="BZ114" s="1020"/>
      <c r="CA114" s="1020">
        <v>128384</v>
      </c>
      <c r="CB114" s="1020"/>
      <c r="CC114" s="1020"/>
      <c r="CD114" s="1020"/>
      <c r="CE114" s="1020"/>
      <c r="CF114" s="1014">
        <v>21.3</v>
      </c>
      <c r="CG114" s="1015"/>
      <c r="CH114" s="1015"/>
      <c r="CI114" s="1015"/>
      <c r="CJ114" s="1015"/>
      <c r="CK114" s="1045"/>
      <c r="CL114" s="1046"/>
      <c r="CM114" s="1016" t="s">
        <v>465</v>
      </c>
      <c r="CN114" s="1017"/>
      <c r="CO114" s="1017"/>
      <c r="CP114" s="1017"/>
      <c r="CQ114" s="1017"/>
      <c r="CR114" s="1017"/>
      <c r="CS114" s="1017"/>
      <c r="CT114" s="1017"/>
      <c r="CU114" s="1017"/>
      <c r="CV114" s="1017"/>
      <c r="CW114" s="1017"/>
      <c r="CX114" s="1017"/>
      <c r="CY114" s="1017"/>
      <c r="CZ114" s="1017"/>
      <c r="DA114" s="1017"/>
      <c r="DB114" s="1017"/>
      <c r="DC114" s="1017"/>
      <c r="DD114" s="1017"/>
      <c r="DE114" s="1017"/>
      <c r="DF114" s="1018"/>
      <c r="DG114" s="1058" t="s">
        <v>451</v>
      </c>
      <c r="DH114" s="1059"/>
      <c r="DI114" s="1059"/>
      <c r="DJ114" s="1059"/>
      <c r="DK114" s="1060"/>
      <c r="DL114" s="1061" t="s">
        <v>442</v>
      </c>
      <c r="DM114" s="1059"/>
      <c r="DN114" s="1059"/>
      <c r="DO114" s="1059"/>
      <c r="DP114" s="1060"/>
      <c r="DQ114" s="1061" t="s">
        <v>447</v>
      </c>
      <c r="DR114" s="1059"/>
      <c r="DS114" s="1059"/>
      <c r="DT114" s="1059"/>
      <c r="DU114" s="1060"/>
      <c r="DV114" s="1062" t="s">
        <v>440</v>
      </c>
      <c r="DW114" s="1063"/>
      <c r="DX114" s="1063"/>
      <c r="DY114" s="1063"/>
      <c r="DZ114" s="1064"/>
    </row>
    <row r="115" spans="1:130" s="245" customFormat="1" ht="26.25" customHeight="1" x14ac:dyDescent="0.15">
      <c r="A115" s="1054"/>
      <c r="B115" s="1055"/>
      <c r="C115" s="1050" t="s">
        <v>466</v>
      </c>
      <c r="D115" s="1050"/>
      <c r="E115" s="1050"/>
      <c r="F115" s="1050"/>
      <c r="G115" s="1050"/>
      <c r="H115" s="1050"/>
      <c r="I115" s="1050"/>
      <c r="J115" s="1050"/>
      <c r="K115" s="1050"/>
      <c r="L115" s="1050"/>
      <c r="M115" s="1050"/>
      <c r="N115" s="1050"/>
      <c r="O115" s="1050"/>
      <c r="P115" s="1050"/>
      <c r="Q115" s="1050"/>
      <c r="R115" s="1050"/>
      <c r="S115" s="1050"/>
      <c r="T115" s="1050"/>
      <c r="U115" s="1050"/>
      <c r="V115" s="1050"/>
      <c r="W115" s="1050"/>
      <c r="X115" s="1050"/>
      <c r="Y115" s="1050"/>
      <c r="Z115" s="1051"/>
      <c r="AA115" s="1033" t="s">
        <v>441</v>
      </c>
      <c r="AB115" s="1034"/>
      <c r="AC115" s="1034"/>
      <c r="AD115" s="1034"/>
      <c r="AE115" s="1035"/>
      <c r="AF115" s="1036" t="s">
        <v>455</v>
      </c>
      <c r="AG115" s="1034"/>
      <c r="AH115" s="1034"/>
      <c r="AI115" s="1034"/>
      <c r="AJ115" s="1035"/>
      <c r="AK115" s="1036" t="s">
        <v>440</v>
      </c>
      <c r="AL115" s="1034"/>
      <c r="AM115" s="1034"/>
      <c r="AN115" s="1034"/>
      <c r="AO115" s="1035"/>
      <c r="AP115" s="1037" t="s">
        <v>442</v>
      </c>
      <c r="AQ115" s="1038"/>
      <c r="AR115" s="1038"/>
      <c r="AS115" s="1038"/>
      <c r="AT115" s="1039"/>
      <c r="AU115" s="1000"/>
      <c r="AV115" s="1001"/>
      <c r="AW115" s="1001"/>
      <c r="AX115" s="1001"/>
      <c r="AY115" s="1001"/>
      <c r="AZ115" s="1049" t="s">
        <v>467</v>
      </c>
      <c r="BA115" s="1050"/>
      <c r="BB115" s="1050"/>
      <c r="BC115" s="1050"/>
      <c r="BD115" s="1050"/>
      <c r="BE115" s="1050"/>
      <c r="BF115" s="1050"/>
      <c r="BG115" s="1050"/>
      <c r="BH115" s="1050"/>
      <c r="BI115" s="1050"/>
      <c r="BJ115" s="1050"/>
      <c r="BK115" s="1050"/>
      <c r="BL115" s="1050"/>
      <c r="BM115" s="1050"/>
      <c r="BN115" s="1050"/>
      <c r="BO115" s="1050"/>
      <c r="BP115" s="1051"/>
      <c r="BQ115" s="1019" t="s">
        <v>458</v>
      </c>
      <c r="BR115" s="1020"/>
      <c r="BS115" s="1020"/>
      <c r="BT115" s="1020"/>
      <c r="BU115" s="1020"/>
      <c r="BV115" s="1020" t="s">
        <v>441</v>
      </c>
      <c r="BW115" s="1020"/>
      <c r="BX115" s="1020"/>
      <c r="BY115" s="1020"/>
      <c r="BZ115" s="1020"/>
      <c r="CA115" s="1020" t="s">
        <v>462</v>
      </c>
      <c r="CB115" s="1020"/>
      <c r="CC115" s="1020"/>
      <c r="CD115" s="1020"/>
      <c r="CE115" s="1020"/>
      <c r="CF115" s="1014" t="s">
        <v>440</v>
      </c>
      <c r="CG115" s="1015"/>
      <c r="CH115" s="1015"/>
      <c r="CI115" s="1015"/>
      <c r="CJ115" s="1015"/>
      <c r="CK115" s="1045"/>
      <c r="CL115" s="1046"/>
      <c r="CM115" s="1049" t="s">
        <v>468</v>
      </c>
      <c r="CN115" s="1070"/>
      <c r="CO115" s="1070"/>
      <c r="CP115" s="1070"/>
      <c r="CQ115" s="1070"/>
      <c r="CR115" s="1070"/>
      <c r="CS115" s="1070"/>
      <c r="CT115" s="1070"/>
      <c r="CU115" s="1070"/>
      <c r="CV115" s="1070"/>
      <c r="CW115" s="1070"/>
      <c r="CX115" s="1070"/>
      <c r="CY115" s="1070"/>
      <c r="CZ115" s="1070"/>
      <c r="DA115" s="1070"/>
      <c r="DB115" s="1070"/>
      <c r="DC115" s="1070"/>
      <c r="DD115" s="1070"/>
      <c r="DE115" s="1070"/>
      <c r="DF115" s="1051"/>
      <c r="DG115" s="1058" t="s">
        <v>455</v>
      </c>
      <c r="DH115" s="1059"/>
      <c r="DI115" s="1059"/>
      <c r="DJ115" s="1059"/>
      <c r="DK115" s="1060"/>
      <c r="DL115" s="1061" t="s">
        <v>462</v>
      </c>
      <c r="DM115" s="1059"/>
      <c r="DN115" s="1059"/>
      <c r="DO115" s="1059"/>
      <c r="DP115" s="1060"/>
      <c r="DQ115" s="1061" t="s">
        <v>441</v>
      </c>
      <c r="DR115" s="1059"/>
      <c r="DS115" s="1059"/>
      <c r="DT115" s="1059"/>
      <c r="DU115" s="1060"/>
      <c r="DV115" s="1062" t="s">
        <v>441</v>
      </c>
      <c r="DW115" s="1063"/>
      <c r="DX115" s="1063"/>
      <c r="DY115" s="1063"/>
      <c r="DZ115" s="1064"/>
    </row>
    <row r="116" spans="1:130" s="245" customFormat="1" ht="26.25" customHeight="1" x14ac:dyDescent="0.15">
      <c r="A116" s="1056"/>
      <c r="B116" s="1057"/>
      <c r="C116" s="1065" t="s">
        <v>469</v>
      </c>
      <c r="D116" s="1065"/>
      <c r="E116" s="1065"/>
      <c r="F116" s="1065"/>
      <c r="G116" s="1065"/>
      <c r="H116" s="1065"/>
      <c r="I116" s="1065"/>
      <c r="J116" s="1065"/>
      <c r="K116" s="1065"/>
      <c r="L116" s="1065"/>
      <c r="M116" s="1065"/>
      <c r="N116" s="1065"/>
      <c r="O116" s="1065"/>
      <c r="P116" s="1065"/>
      <c r="Q116" s="1065"/>
      <c r="R116" s="1065"/>
      <c r="S116" s="1065"/>
      <c r="T116" s="1065"/>
      <c r="U116" s="1065"/>
      <c r="V116" s="1065"/>
      <c r="W116" s="1065"/>
      <c r="X116" s="1065"/>
      <c r="Y116" s="1065"/>
      <c r="Z116" s="1066"/>
      <c r="AA116" s="1058" t="s">
        <v>411</v>
      </c>
      <c r="AB116" s="1059"/>
      <c r="AC116" s="1059"/>
      <c r="AD116" s="1059"/>
      <c r="AE116" s="1060"/>
      <c r="AF116" s="1061" t="s">
        <v>470</v>
      </c>
      <c r="AG116" s="1059"/>
      <c r="AH116" s="1059"/>
      <c r="AI116" s="1059"/>
      <c r="AJ116" s="1060"/>
      <c r="AK116" s="1061" t="s">
        <v>448</v>
      </c>
      <c r="AL116" s="1059"/>
      <c r="AM116" s="1059"/>
      <c r="AN116" s="1059"/>
      <c r="AO116" s="1060"/>
      <c r="AP116" s="1062" t="s">
        <v>441</v>
      </c>
      <c r="AQ116" s="1063"/>
      <c r="AR116" s="1063"/>
      <c r="AS116" s="1063"/>
      <c r="AT116" s="1064"/>
      <c r="AU116" s="1000"/>
      <c r="AV116" s="1001"/>
      <c r="AW116" s="1001"/>
      <c r="AX116" s="1001"/>
      <c r="AY116" s="1001"/>
      <c r="AZ116" s="1067" t="s">
        <v>471</v>
      </c>
      <c r="BA116" s="1068"/>
      <c r="BB116" s="1068"/>
      <c r="BC116" s="1068"/>
      <c r="BD116" s="1068"/>
      <c r="BE116" s="1068"/>
      <c r="BF116" s="1068"/>
      <c r="BG116" s="1068"/>
      <c r="BH116" s="1068"/>
      <c r="BI116" s="1068"/>
      <c r="BJ116" s="1068"/>
      <c r="BK116" s="1068"/>
      <c r="BL116" s="1068"/>
      <c r="BM116" s="1068"/>
      <c r="BN116" s="1068"/>
      <c r="BO116" s="1068"/>
      <c r="BP116" s="1069"/>
      <c r="BQ116" s="1019" t="s">
        <v>462</v>
      </c>
      <c r="BR116" s="1020"/>
      <c r="BS116" s="1020"/>
      <c r="BT116" s="1020"/>
      <c r="BU116" s="1020"/>
      <c r="BV116" s="1020" t="s">
        <v>470</v>
      </c>
      <c r="BW116" s="1020"/>
      <c r="BX116" s="1020"/>
      <c r="BY116" s="1020"/>
      <c r="BZ116" s="1020"/>
      <c r="CA116" s="1020" t="s">
        <v>441</v>
      </c>
      <c r="CB116" s="1020"/>
      <c r="CC116" s="1020"/>
      <c r="CD116" s="1020"/>
      <c r="CE116" s="1020"/>
      <c r="CF116" s="1014" t="s">
        <v>441</v>
      </c>
      <c r="CG116" s="1015"/>
      <c r="CH116" s="1015"/>
      <c r="CI116" s="1015"/>
      <c r="CJ116" s="1015"/>
      <c r="CK116" s="1045"/>
      <c r="CL116" s="1046"/>
      <c r="CM116" s="1016" t="s">
        <v>472</v>
      </c>
      <c r="CN116" s="1017"/>
      <c r="CO116" s="1017"/>
      <c r="CP116" s="1017"/>
      <c r="CQ116" s="1017"/>
      <c r="CR116" s="1017"/>
      <c r="CS116" s="1017"/>
      <c r="CT116" s="1017"/>
      <c r="CU116" s="1017"/>
      <c r="CV116" s="1017"/>
      <c r="CW116" s="1017"/>
      <c r="CX116" s="1017"/>
      <c r="CY116" s="1017"/>
      <c r="CZ116" s="1017"/>
      <c r="DA116" s="1017"/>
      <c r="DB116" s="1017"/>
      <c r="DC116" s="1017"/>
      <c r="DD116" s="1017"/>
      <c r="DE116" s="1017"/>
      <c r="DF116" s="1018"/>
      <c r="DG116" s="1058" t="s">
        <v>447</v>
      </c>
      <c r="DH116" s="1059"/>
      <c r="DI116" s="1059"/>
      <c r="DJ116" s="1059"/>
      <c r="DK116" s="1060"/>
      <c r="DL116" s="1061" t="s">
        <v>441</v>
      </c>
      <c r="DM116" s="1059"/>
      <c r="DN116" s="1059"/>
      <c r="DO116" s="1059"/>
      <c r="DP116" s="1060"/>
      <c r="DQ116" s="1061" t="s">
        <v>454</v>
      </c>
      <c r="DR116" s="1059"/>
      <c r="DS116" s="1059"/>
      <c r="DT116" s="1059"/>
      <c r="DU116" s="1060"/>
      <c r="DV116" s="1062" t="s">
        <v>441</v>
      </c>
      <c r="DW116" s="1063"/>
      <c r="DX116" s="1063"/>
      <c r="DY116" s="1063"/>
      <c r="DZ116" s="1064"/>
    </row>
    <row r="117" spans="1:130" s="245" customFormat="1" ht="26.25" customHeight="1" x14ac:dyDescent="0.15">
      <c r="A117" s="1004" t="s">
        <v>187</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1075" t="s">
        <v>473</v>
      </c>
      <c r="Z117" s="986"/>
      <c r="AA117" s="1076">
        <v>311339</v>
      </c>
      <c r="AB117" s="1077"/>
      <c r="AC117" s="1077"/>
      <c r="AD117" s="1077"/>
      <c r="AE117" s="1078"/>
      <c r="AF117" s="1079">
        <v>294168</v>
      </c>
      <c r="AG117" s="1077"/>
      <c r="AH117" s="1077"/>
      <c r="AI117" s="1077"/>
      <c r="AJ117" s="1078"/>
      <c r="AK117" s="1079">
        <v>288363</v>
      </c>
      <c r="AL117" s="1077"/>
      <c r="AM117" s="1077"/>
      <c r="AN117" s="1077"/>
      <c r="AO117" s="1078"/>
      <c r="AP117" s="1080"/>
      <c r="AQ117" s="1081"/>
      <c r="AR117" s="1081"/>
      <c r="AS117" s="1081"/>
      <c r="AT117" s="1082"/>
      <c r="AU117" s="1000"/>
      <c r="AV117" s="1001"/>
      <c r="AW117" s="1001"/>
      <c r="AX117" s="1001"/>
      <c r="AY117" s="1001"/>
      <c r="AZ117" s="1067" t="s">
        <v>474</v>
      </c>
      <c r="BA117" s="1068"/>
      <c r="BB117" s="1068"/>
      <c r="BC117" s="1068"/>
      <c r="BD117" s="1068"/>
      <c r="BE117" s="1068"/>
      <c r="BF117" s="1068"/>
      <c r="BG117" s="1068"/>
      <c r="BH117" s="1068"/>
      <c r="BI117" s="1068"/>
      <c r="BJ117" s="1068"/>
      <c r="BK117" s="1068"/>
      <c r="BL117" s="1068"/>
      <c r="BM117" s="1068"/>
      <c r="BN117" s="1068"/>
      <c r="BO117" s="1068"/>
      <c r="BP117" s="1069"/>
      <c r="BQ117" s="1019" t="s">
        <v>411</v>
      </c>
      <c r="BR117" s="1020"/>
      <c r="BS117" s="1020"/>
      <c r="BT117" s="1020"/>
      <c r="BU117" s="1020"/>
      <c r="BV117" s="1020" t="s">
        <v>462</v>
      </c>
      <c r="BW117" s="1020"/>
      <c r="BX117" s="1020"/>
      <c r="BY117" s="1020"/>
      <c r="BZ117" s="1020"/>
      <c r="CA117" s="1020" t="s">
        <v>444</v>
      </c>
      <c r="CB117" s="1020"/>
      <c r="CC117" s="1020"/>
      <c r="CD117" s="1020"/>
      <c r="CE117" s="1020"/>
      <c r="CF117" s="1014" t="s">
        <v>441</v>
      </c>
      <c r="CG117" s="1015"/>
      <c r="CH117" s="1015"/>
      <c r="CI117" s="1015"/>
      <c r="CJ117" s="1015"/>
      <c r="CK117" s="1045"/>
      <c r="CL117" s="1046"/>
      <c r="CM117" s="1016" t="s">
        <v>475</v>
      </c>
      <c r="CN117" s="1017"/>
      <c r="CO117" s="1017"/>
      <c r="CP117" s="1017"/>
      <c r="CQ117" s="1017"/>
      <c r="CR117" s="1017"/>
      <c r="CS117" s="1017"/>
      <c r="CT117" s="1017"/>
      <c r="CU117" s="1017"/>
      <c r="CV117" s="1017"/>
      <c r="CW117" s="1017"/>
      <c r="CX117" s="1017"/>
      <c r="CY117" s="1017"/>
      <c r="CZ117" s="1017"/>
      <c r="DA117" s="1017"/>
      <c r="DB117" s="1017"/>
      <c r="DC117" s="1017"/>
      <c r="DD117" s="1017"/>
      <c r="DE117" s="1017"/>
      <c r="DF117" s="1018"/>
      <c r="DG117" s="1058" t="s">
        <v>470</v>
      </c>
      <c r="DH117" s="1059"/>
      <c r="DI117" s="1059"/>
      <c r="DJ117" s="1059"/>
      <c r="DK117" s="1060"/>
      <c r="DL117" s="1061" t="s">
        <v>450</v>
      </c>
      <c r="DM117" s="1059"/>
      <c r="DN117" s="1059"/>
      <c r="DO117" s="1059"/>
      <c r="DP117" s="1060"/>
      <c r="DQ117" s="1061" t="s">
        <v>462</v>
      </c>
      <c r="DR117" s="1059"/>
      <c r="DS117" s="1059"/>
      <c r="DT117" s="1059"/>
      <c r="DU117" s="1060"/>
      <c r="DV117" s="1062" t="s">
        <v>441</v>
      </c>
      <c r="DW117" s="1063"/>
      <c r="DX117" s="1063"/>
      <c r="DY117" s="1063"/>
      <c r="DZ117" s="1064"/>
    </row>
    <row r="118" spans="1:130" s="245" customFormat="1" ht="26.25" customHeight="1" x14ac:dyDescent="0.15">
      <c r="A118" s="1004" t="s">
        <v>435</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4" t="s">
        <v>433</v>
      </c>
      <c r="AB118" s="985"/>
      <c r="AC118" s="985"/>
      <c r="AD118" s="985"/>
      <c r="AE118" s="986"/>
      <c r="AF118" s="984" t="s">
        <v>308</v>
      </c>
      <c r="AG118" s="985"/>
      <c r="AH118" s="985"/>
      <c r="AI118" s="985"/>
      <c r="AJ118" s="986"/>
      <c r="AK118" s="984" t="s">
        <v>307</v>
      </c>
      <c r="AL118" s="985"/>
      <c r="AM118" s="985"/>
      <c r="AN118" s="985"/>
      <c r="AO118" s="986"/>
      <c r="AP118" s="1071" t="s">
        <v>434</v>
      </c>
      <c r="AQ118" s="1072"/>
      <c r="AR118" s="1072"/>
      <c r="AS118" s="1072"/>
      <c r="AT118" s="1073"/>
      <c r="AU118" s="1000"/>
      <c r="AV118" s="1001"/>
      <c r="AW118" s="1001"/>
      <c r="AX118" s="1001"/>
      <c r="AY118" s="1001"/>
      <c r="AZ118" s="1074" t="s">
        <v>476</v>
      </c>
      <c r="BA118" s="1065"/>
      <c r="BB118" s="1065"/>
      <c r="BC118" s="1065"/>
      <c r="BD118" s="1065"/>
      <c r="BE118" s="1065"/>
      <c r="BF118" s="1065"/>
      <c r="BG118" s="1065"/>
      <c r="BH118" s="1065"/>
      <c r="BI118" s="1065"/>
      <c r="BJ118" s="1065"/>
      <c r="BK118" s="1065"/>
      <c r="BL118" s="1065"/>
      <c r="BM118" s="1065"/>
      <c r="BN118" s="1065"/>
      <c r="BO118" s="1065"/>
      <c r="BP118" s="1066"/>
      <c r="BQ118" s="1097" t="s">
        <v>458</v>
      </c>
      <c r="BR118" s="1098"/>
      <c r="BS118" s="1098"/>
      <c r="BT118" s="1098"/>
      <c r="BU118" s="1098"/>
      <c r="BV118" s="1098" t="s">
        <v>458</v>
      </c>
      <c r="BW118" s="1098"/>
      <c r="BX118" s="1098"/>
      <c r="BY118" s="1098"/>
      <c r="BZ118" s="1098"/>
      <c r="CA118" s="1098" t="s">
        <v>441</v>
      </c>
      <c r="CB118" s="1098"/>
      <c r="CC118" s="1098"/>
      <c r="CD118" s="1098"/>
      <c r="CE118" s="1098"/>
      <c r="CF118" s="1014" t="s">
        <v>448</v>
      </c>
      <c r="CG118" s="1015"/>
      <c r="CH118" s="1015"/>
      <c r="CI118" s="1015"/>
      <c r="CJ118" s="1015"/>
      <c r="CK118" s="1045"/>
      <c r="CL118" s="1046"/>
      <c r="CM118" s="1016" t="s">
        <v>477</v>
      </c>
      <c r="CN118" s="1017"/>
      <c r="CO118" s="1017"/>
      <c r="CP118" s="1017"/>
      <c r="CQ118" s="1017"/>
      <c r="CR118" s="1017"/>
      <c r="CS118" s="1017"/>
      <c r="CT118" s="1017"/>
      <c r="CU118" s="1017"/>
      <c r="CV118" s="1017"/>
      <c r="CW118" s="1017"/>
      <c r="CX118" s="1017"/>
      <c r="CY118" s="1017"/>
      <c r="CZ118" s="1017"/>
      <c r="DA118" s="1017"/>
      <c r="DB118" s="1017"/>
      <c r="DC118" s="1017"/>
      <c r="DD118" s="1017"/>
      <c r="DE118" s="1017"/>
      <c r="DF118" s="1018"/>
      <c r="DG118" s="1058" t="s">
        <v>447</v>
      </c>
      <c r="DH118" s="1059"/>
      <c r="DI118" s="1059"/>
      <c r="DJ118" s="1059"/>
      <c r="DK118" s="1060"/>
      <c r="DL118" s="1061" t="s">
        <v>411</v>
      </c>
      <c r="DM118" s="1059"/>
      <c r="DN118" s="1059"/>
      <c r="DO118" s="1059"/>
      <c r="DP118" s="1060"/>
      <c r="DQ118" s="1061" t="s">
        <v>441</v>
      </c>
      <c r="DR118" s="1059"/>
      <c r="DS118" s="1059"/>
      <c r="DT118" s="1059"/>
      <c r="DU118" s="1060"/>
      <c r="DV118" s="1062" t="s">
        <v>128</v>
      </c>
      <c r="DW118" s="1063"/>
      <c r="DX118" s="1063"/>
      <c r="DY118" s="1063"/>
      <c r="DZ118" s="1064"/>
    </row>
    <row r="119" spans="1:130" s="245" customFormat="1" ht="26.25" customHeight="1" x14ac:dyDescent="0.15">
      <c r="A119" s="1158" t="s">
        <v>438</v>
      </c>
      <c r="B119" s="1044"/>
      <c r="C119" s="1023" t="s">
        <v>439</v>
      </c>
      <c r="D119" s="1024"/>
      <c r="E119" s="1024"/>
      <c r="F119" s="1024"/>
      <c r="G119" s="1024"/>
      <c r="H119" s="1024"/>
      <c r="I119" s="1024"/>
      <c r="J119" s="1024"/>
      <c r="K119" s="1024"/>
      <c r="L119" s="1024"/>
      <c r="M119" s="1024"/>
      <c r="N119" s="1024"/>
      <c r="O119" s="1024"/>
      <c r="P119" s="1024"/>
      <c r="Q119" s="1024"/>
      <c r="R119" s="1024"/>
      <c r="S119" s="1024"/>
      <c r="T119" s="1024"/>
      <c r="U119" s="1024"/>
      <c r="V119" s="1024"/>
      <c r="W119" s="1024"/>
      <c r="X119" s="1024"/>
      <c r="Y119" s="1024"/>
      <c r="Z119" s="1025"/>
      <c r="AA119" s="991" t="s">
        <v>411</v>
      </c>
      <c r="AB119" s="992"/>
      <c r="AC119" s="992"/>
      <c r="AD119" s="992"/>
      <c r="AE119" s="993"/>
      <c r="AF119" s="994" t="s">
        <v>128</v>
      </c>
      <c r="AG119" s="992"/>
      <c r="AH119" s="992"/>
      <c r="AI119" s="992"/>
      <c r="AJ119" s="993"/>
      <c r="AK119" s="994" t="s">
        <v>440</v>
      </c>
      <c r="AL119" s="992"/>
      <c r="AM119" s="992"/>
      <c r="AN119" s="992"/>
      <c r="AO119" s="993"/>
      <c r="AP119" s="995" t="s">
        <v>470</v>
      </c>
      <c r="AQ119" s="996"/>
      <c r="AR119" s="996"/>
      <c r="AS119" s="996"/>
      <c r="AT119" s="997"/>
      <c r="AU119" s="1002"/>
      <c r="AV119" s="1003"/>
      <c r="AW119" s="1003"/>
      <c r="AX119" s="1003"/>
      <c r="AY119" s="1003"/>
      <c r="AZ119" s="276" t="s">
        <v>187</v>
      </c>
      <c r="BA119" s="276"/>
      <c r="BB119" s="276"/>
      <c r="BC119" s="276"/>
      <c r="BD119" s="276"/>
      <c r="BE119" s="276"/>
      <c r="BF119" s="276"/>
      <c r="BG119" s="276"/>
      <c r="BH119" s="276"/>
      <c r="BI119" s="276"/>
      <c r="BJ119" s="276"/>
      <c r="BK119" s="276"/>
      <c r="BL119" s="276"/>
      <c r="BM119" s="276"/>
      <c r="BN119" s="276"/>
      <c r="BO119" s="1075" t="s">
        <v>478</v>
      </c>
      <c r="BP119" s="1106"/>
      <c r="BQ119" s="1097">
        <v>3404865</v>
      </c>
      <c r="BR119" s="1098"/>
      <c r="BS119" s="1098"/>
      <c r="BT119" s="1098"/>
      <c r="BU119" s="1098"/>
      <c r="BV119" s="1098">
        <v>3627999</v>
      </c>
      <c r="BW119" s="1098"/>
      <c r="BX119" s="1098"/>
      <c r="BY119" s="1098"/>
      <c r="BZ119" s="1098"/>
      <c r="CA119" s="1098">
        <v>3810254</v>
      </c>
      <c r="CB119" s="1098"/>
      <c r="CC119" s="1098"/>
      <c r="CD119" s="1098"/>
      <c r="CE119" s="1098"/>
      <c r="CF119" s="1099"/>
      <c r="CG119" s="1100"/>
      <c r="CH119" s="1100"/>
      <c r="CI119" s="1100"/>
      <c r="CJ119" s="1101"/>
      <c r="CK119" s="1047"/>
      <c r="CL119" s="1048"/>
      <c r="CM119" s="1102" t="s">
        <v>479</v>
      </c>
      <c r="CN119" s="1103"/>
      <c r="CO119" s="1103"/>
      <c r="CP119" s="1103"/>
      <c r="CQ119" s="1103"/>
      <c r="CR119" s="1103"/>
      <c r="CS119" s="1103"/>
      <c r="CT119" s="1103"/>
      <c r="CU119" s="1103"/>
      <c r="CV119" s="1103"/>
      <c r="CW119" s="1103"/>
      <c r="CX119" s="1103"/>
      <c r="CY119" s="1103"/>
      <c r="CZ119" s="1103"/>
      <c r="DA119" s="1103"/>
      <c r="DB119" s="1103"/>
      <c r="DC119" s="1103"/>
      <c r="DD119" s="1103"/>
      <c r="DE119" s="1103"/>
      <c r="DF119" s="1104"/>
      <c r="DG119" s="1105" t="s">
        <v>440</v>
      </c>
      <c r="DH119" s="1084"/>
      <c r="DI119" s="1084"/>
      <c r="DJ119" s="1084"/>
      <c r="DK119" s="1085"/>
      <c r="DL119" s="1083" t="s">
        <v>470</v>
      </c>
      <c r="DM119" s="1084"/>
      <c r="DN119" s="1084"/>
      <c r="DO119" s="1084"/>
      <c r="DP119" s="1085"/>
      <c r="DQ119" s="1083" t="s">
        <v>441</v>
      </c>
      <c r="DR119" s="1084"/>
      <c r="DS119" s="1084"/>
      <c r="DT119" s="1084"/>
      <c r="DU119" s="1085"/>
      <c r="DV119" s="1086" t="s">
        <v>442</v>
      </c>
      <c r="DW119" s="1087"/>
      <c r="DX119" s="1087"/>
      <c r="DY119" s="1087"/>
      <c r="DZ119" s="1088"/>
    </row>
    <row r="120" spans="1:130" s="245" customFormat="1" ht="26.25" customHeight="1" x14ac:dyDescent="0.15">
      <c r="A120" s="1159"/>
      <c r="B120" s="1046"/>
      <c r="C120" s="1016" t="s">
        <v>449</v>
      </c>
      <c r="D120" s="1017"/>
      <c r="E120" s="1017"/>
      <c r="F120" s="1017"/>
      <c r="G120" s="1017"/>
      <c r="H120" s="1017"/>
      <c r="I120" s="1017"/>
      <c r="J120" s="1017"/>
      <c r="K120" s="1017"/>
      <c r="L120" s="1017"/>
      <c r="M120" s="1017"/>
      <c r="N120" s="1017"/>
      <c r="O120" s="1017"/>
      <c r="P120" s="1017"/>
      <c r="Q120" s="1017"/>
      <c r="R120" s="1017"/>
      <c r="S120" s="1017"/>
      <c r="T120" s="1017"/>
      <c r="U120" s="1017"/>
      <c r="V120" s="1017"/>
      <c r="W120" s="1017"/>
      <c r="X120" s="1017"/>
      <c r="Y120" s="1017"/>
      <c r="Z120" s="1018"/>
      <c r="AA120" s="1058" t="s">
        <v>411</v>
      </c>
      <c r="AB120" s="1059"/>
      <c r="AC120" s="1059"/>
      <c r="AD120" s="1059"/>
      <c r="AE120" s="1060"/>
      <c r="AF120" s="1061" t="s">
        <v>411</v>
      </c>
      <c r="AG120" s="1059"/>
      <c r="AH120" s="1059"/>
      <c r="AI120" s="1059"/>
      <c r="AJ120" s="1060"/>
      <c r="AK120" s="1061" t="s">
        <v>411</v>
      </c>
      <c r="AL120" s="1059"/>
      <c r="AM120" s="1059"/>
      <c r="AN120" s="1059"/>
      <c r="AO120" s="1060"/>
      <c r="AP120" s="1062" t="s">
        <v>447</v>
      </c>
      <c r="AQ120" s="1063"/>
      <c r="AR120" s="1063"/>
      <c r="AS120" s="1063"/>
      <c r="AT120" s="1064"/>
      <c r="AU120" s="1089" t="s">
        <v>480</v>
      </c>
      <c r="AV120" s="1090"/>
      <c r="AW120" s="1090"/>
      <c r="AX120" s="1090"/>
      <c r="AY120" s="1091"/>
      <c r="AZ120" s="1040" t="s">
        <v>481</v>
      </c>
      <c r="BA120" s="989"/>
      <c r="BB120" s="989"/>
      <c r="BC120" s="989"/>
      <c r="BD120" s="989"/>
      <c r="BE120" s="989"/>
      <c r="BF120" s="989"/>
      <c r="BG120" s="989"/>
      <c r="BH120" s="989"/>
      <c r="BI120" s="989"/>
      <c r="BJ120" s="989"/>
      <c r="BK120" s="989"/>
      <c r="BL120" s="989"/>
      <c r="BM120" s="989"/>
      <c r="BN120" s="989"/>
      <c r="BO120" s="989"/>
      <c r="BP120" s="990"/>
      <c r="BQ120" s="1026">
        <v>881357</v>
      </c>
      <c r="BR120" s="1027"/>
      <c r="BS120" s="1027"/>
      <c r="BT120" s="1027"/>
      <c r="BU120" s="1027"/>
      <c r="BV120" s="1027">
        <v>792110</v>
      </c>
      <c r="BW120" s="1027"/>
      <c r="BX120" s="1027"/>
      <c r="BY120" s="1027"/>
      <c r="BZ120" s="1027"/>
      <c r="CA120" s="1027">
        <v>700454</v>
      </c>
      <c r="CB120" s="1027"/>
      <c r="CC120" s="1027"/>
      <c r="CD120" s="1027"/>
      <c r="CE120" s="1027"/>
      <c r="CF120" s="1041">
        <v>116.2</v>
      </c>
      <c r="CG120" s="1042"/>
      <c r="CH120" s="1042"/>
      <c r="CI120" s="1042"/>
      <c r="CJ120" s="1042"/>
      <c r="CK120" s="1107" t="s">
        <v>482</v>
      </c>
      <c r="CL120" s="1108"/>
      <c r="CM120" s="1108"/>
      <c r="CN120" s="1108"/>
      <c r="CO120" s="1109"/>
      <c r="CP120" s="1115" t="s">
        <v>483</v>
      </c>
      <c r="CQ120" s="1116"/>
      <c r="CR120" s="1116"/>
      <c r="CS120" s="1116"/>
      <c r="CT120" s="1116"/>
      <c r="CU120" s="1116"/>
      <c r="CV120" s="1116"/>
      <c r="CW120" s="1116"/>
      <c r="CX120" s="1116"/>
      <c r="CY120" s="1116"/>
      <c r="CZ120" s="1116"/>
      <c r="DA120" s="1116"/>
      <c r="DB120" s="1116"/>
      <c r="DC120" s="1116"/>
      <c r="DD120" s="1116"/>
      <c r="DE120" s="1116"/>
      <c r="DF120" s="1117"/>
      <c r="DG120" s="1026">
        <v>260371</v>
      </c>
      <c r="DH120" s="1027"/>
      <c r="DI120" s="1027"/>
      <c r="DJ120" s="1027"/>
      <c r="DK120" s="1027"/>
      <c r="DL120" s="1027">
        <v>386870</v>
      </c>
      <c r="DM120" s="1027"/>
      <c r="DN120" s="1027"/>
      <c r="DO120" s="1027"/>
      <c r="DP120" s="1027"/>
      <c r="DQ120" s="1027">
        <v>384140</v>
      </c>
      <c r="DR120" s="1027"/>
      <c r="DS120" s="1027"/>
      <c r="DT120" s="1027"/>
      <c r="DU120" s="1027"/>
      <c r="DV120" s="1028">
        <v>63.7</v>
      </c>
      <c r="DW120" s="1028"/>
      <c r="DX120" s="1028"/>
      <c r="DY120" s="1028"/>
      <c r="DZ120" s="1029"/>
    </row>
    <row r="121" spans="1:130" s="245" customFormat="1" ht="26.25" customHeight="1" x14ac:dyDescent="0.15">
      <c r="A121" s="1159"/>
      <c r="B121" s="1046"/>
      <c r="C121" s="1067" t="s">
        <v>484</v>
      </c>
      <c r="D121" s="1068"/>
      <c r="E121" s="1068"/>
      <c r="F121" s="1068"/>
      <c r="G121" s="1068"/>
      <c r="H121" s="1068"/>
      <c r="I121" s="1068"/>
      <c r="J121" s="1068"/>
      <c r="K121" s="1068"/>
      <c r="L121" s="1068"/>
      <c r="M121" s="1068"/>
      <c r="N121" s="1068"/>
      <c r="O121" s="1068"/>
      <c r="P121" s="1068"/>
      <c r="Q121" s="1068"/>
      <c r="R121" s="1068"/>
      <c r="S121" s="1068"/>
      <c r="T121" s="1068"/>
      <c r="U121" s="1068"/>
      <c r="V121" s="1068"/>
      <c r="W121" s="1068"/>
      <c r="X121" s="1068"/>
      <c r="Y121" s="1068"/>
      <c r="Z121" s="1069"/>
      <c r="AA121" s="1058" t="s">
        <v>128</v>
      </c>
      <c r="AB121" s="1059"/>
      <c r="AC121" s="1059"/>
      <c r="AD121" s="1059"/>
      <c r="AE121" s="1060"/>
      <c r="AF121" s="1061" t="s">
        <v>440</v>
      </c>
      <c r="AG121" s="1059"/>
      <c r="AH121" s="1059"/>
      <c r="AI121" s="1059"/>
      <c r="AJ121" s="1060"/>
      <c r="AK121" s="1061" t="s">
        <v>470</v>
      </c>
      <c r="AL121" s="1059"/>
      <c r="AM121" s="1059"/>
      <c r="AN121" s="1059"/>
      <c r="AO121" s="1060"/>
      <c r="AP121" s="1062" t="s">
        <v>447</v>
      </c>
      <c r="AQ121" s="1063"/>
      <c r="AR121" s="1063"/>
      <c r="AS121" s="1063"/>
      <c r="AT121" s="1064"/>
      <c r="AU121" s="1092"/>
      <c r="AV121" s="1093"/>
      <c r="AW121" s="1093"/>
      <c r="AX121" s="1093"/>
      <c r="AY121" s="1094"/>
      <c r="AZ121" s="1049" t="s">
        <v>485</v>
      </c>
      <c r="BA121" s="1050"/>
      <c r="BB121" s="1050"/>
      <c r="BC121" s="1050"/>
      <c r="BD121" s="1050"/>
      <c r="BE121" s="1050"/>
      <c r="BF121" s="1050"/>
      <c r="BG121" s="1050"/>
      <c r="BH121" s="1050"/>
      <c r="BI121" s="1050"/>
      <c r="BJ121" s="1050"/>
      <c r="BK121" s="1050"/>
      <c r="BL121" s="1050"/>
      <c r="BM121" s="1050"/>
      <c r="BN121" s="1050"/>
      <c r="BO121" s="1050"/>
      <c r="BP121" s="1051"/>
      <c r="BQ121" s="1019">
        <v>145105</v>
      </c>
      <c r="BR121" s="1020"/>
      <c r="BS121" s="1020"/>
      <c r="BT121" s="1020"/>
      <c r="BU121" s="1020"/>
      <c r="BV121" s="1020">
        <v>139170</v>
      </c>
      <c r="BW121" s="1020"/>
      <c r="BX121" s="1020"/>
      <c r="BY121" s="1020"/>
      <c r="BZ121" s="1020"/>
      <c r="CA121" s="1020">
        <v>155213</v>
      </c>
      <c r="CB121" s="1020"/>
      <c r="CC121" s="1020"/>
      <c r="CD121" s="1020"/>
      <c r="CE121" s="1020"/>
      <c r="CF121" s="1014">
        <v>25.8</v>
      </c>
      <c r="CG121" s="1015"/>
      <c r="CH121" s="1015"/>
      <c r="CI121" s="1015"/>
      <c r="CJ121" s="1015"/>
      <c r="CK121" s="1110"/>
      <c r="CL121" s="1111"/>
      <c r="CM121" s="1111"/>
      <c r="CN121" s="1111"/>
      <c r="CO121" s="1112"/>
      <c r="CP121" s="1120" t="s">
        <v>486</v>
      </c>
      <c r="CQ121" s="1121"/>
      <c r="CR121" s="1121"/>
      <c r="CS121" s="1121"/>
      <c r="CT121" s="1121"/>
      <c r="CU121" s="1121"/>
      <c r="CV121" s="1121"/>
      <c r="CW121" s="1121"/>
      <c r="CX121" s="1121"/>
      <c r="CY121" s="1121"/>
      <c r="CZ121" s="1121"/>
      <c r="DA121" s="1121"/>
      <c r="DB121" s="1121"/>
      <c r="DC121" s="1121"/>
      <c r="DD121" s="1121"/>
      <c r="DE121" s="1121"/>
      <c r="DF121" s="1122"/>
      <c r="DG121" s="1019">
        <v>394335</v>
      </c>
      <c r="DH121" s="1020"/>
      <c r="DI121" s="1020"/>
      <c r="DJ121" s="1020"/>
      <c r="DK121" s="1020"/>
      <c r="DL121" s="1020">
        <v>385732</v>
      </c>
      <c r="DM121" s="1020"/>
      <c r="DN121" s="1020"/>
      <c r="DO121" s="1020"/>
      <c r="DP121" s="1020"/>
      <c r="DQ121" s="1020">
        <v>360544</v>
      </c>
      <c r="DR121" s="1020"/>
      <c r="DS121" s="1020"/>
      <c r="DT121" s="1020"/>
      <c r="DU121" s="1020"/>
      <c r="DV121" s="1021">
        <v>59.8</v>
      </c>
      <c r="DW121" s="1021"/>
      <c r="DX121" s="1021"/>
      <c r="DY121" s="1021"/>
      <c r="DZ121" s="1022"/>
    </row>
    <row r="122" spans="1:130" s="245" customFormat="1" ht="26.25" customHeight="1" x14ac:dyDescent="0.15">
      <c r="A122" s="1159"/>
      <c r="B122" s="1046"/>
      <c r="C122" s="1016" t="s">
        <v>465</v>
      </c>
      <c r="D122" s="1017"/>
      <c r="E122" s="1017"/>
      <c r="F122" s="1017"/>
      <c r="G122" s="1017"/>
      <c r="H122" s="1017"/>
      <c r="I122" s="1017"/>
      <c r="J122" s="1017"/>
      <c r="K122" s="1017"/>
      <c r="L122" s="1017"/>
      <c r="M122" s="1017"/>
      <c r="N122" s="1017"/>
      <c r="O122" s="1017"/>
      <c r="P122" s="1017"/>
      <c r="Q122" s="1017"/>
      <c r="R122" s="1017"/>
      <c r="S122" s="1017"/>
      <c r="T122" s="1017"/>
      <c r="U122" s="1017"/>
      <c r="V122" s="1017"/>
      <c r="W122" s="1017"/>
      <c r="X122" s="1017"/>
      <c r="Y122" s="1017"/>
      <c r="Z122" s="1018"/>
      <c r="AA122" s="1058" t="s">
        <v>448</v>
      </c>
      <c r="AB122" s="1059"/>
      <c r="AC122" s="1059"/>
      <c r="AD122" s="1059"/>
      <c r="AE122" s="1060"/>
      <c r="AF122" s="1061" t="s">
        <v>447</v>
      </c>
      <c r="AG122" s="1059"/>
      <c r="AH122" s="1059"/>
      <c r="AI122" s="1059"/>
      <c r="AJ122" s="1060"/>
      <c r="AK122" s="1061" t="s">
        <v>411</v>
      </c>
      <c r="AL122" s="1059"/>
      <c r="AM122" s="1059"/>
      <c r="AN122" s="1059"/>
      <c r="AO122" s="1060"/>
      <c r="AP122" s="1062" t="s">
        <v>450</v>
      </c>
      <c r="AQ122" s="1063"/>
      <c r="AR122" s="1063"/>
      <c r="AS122" s="1063"/>
      <c r="AT122" s="1064"/>
      <c r="AU122" s="1092"/>
      <c r="AV122" s="1093"/>
      <c r="AW122" s="1093"/>
      <c r="AX122" s="1093"/>
      <c r="AY122" s="1094"/>
      <c r="AZ122" s="1074" t="s">
        <v>487</v>
      </c>
      <c r="BA122" s="1065"/>
      <c r="BB122" s="1065"/>
      <c r="BC122" s="1065"/>
      <c r="BD122" s="1065"/>
      <c r="BE122" s="1065"/>
      <c r="BF122" s="1065"/>
      <c r="BG122" s="1065"/>
      <c r="BH122" s="1065"/>
      <c r="BI122" s="1065"/>
      <c r="BJ122" s="1065"/>
      <c r="BK122" s="1065"/>
      <c r="BL122" s="1065"/>
      <c r="BM122" s="1065"/>
      <c r="BN122" s="1065"/>
      <c r="BO122" s="1065"/>
      <c r="BP122" s="1066"/>
      <c r="BQ122" s="1097">
        <v>2200290</v>
      </c>
      <c r="BR122" s="1098"/>
      <c r="BS122" s="1098"/>
      <c r="BT122" s="1098"/>
      <c r="BU122" s="1098"/>
      <c r="BV122" s="1098">
        <v>2340253</v>
      </c>
      <c r="BW122" s="1098"/>
      <c r="BX122" s="1098"/>
      <c r="BY122" s="1098"/>
      <c r="BZ122" s="1098"/>
      <c r="CA122" s="1098">
        <v>2484351</v>
      </c>
      <c r="CB122" s="1098"/>
      <c r="CC122" s="1098"/>
      <c r="CD122" s="1098"/>
      <c r="CE122" s="1098"/>
      <c r="CF122" s="1118">
        <v>412.3</v>
      </c>
      <c r="CG122" s="1119"/>
      <c r="CH122" s="1119"/>
      <c r="CI122" s="1119"/>
      <c r="CJ122" s="1119"/>
      <c r="CK122" s="1110"/>
      <c r="CL122" s="1111"/>
      <c r="CM122" s="1111"/>
      <c r="CN122" s="1111"/>
      <c r="CO122" s="1112"/>
      <c r="CP122" s="1120"/>
      <c r="CQ122" s="1121"/>
      <c r="CR122" s="1121"/>
      <c r="CS122" s="1121"/>
      <c r="CT122" s="1121"/>
      <c r="CU122" s="1121"/>
      <c r="CV122" s="1121"/>
      <c r="CW122" s="1121"/>
      <c r="CX122" s="1121"/>
      <c r="CY122" s="1121"/>
      <c r="CZ122" s="1121"/>
      <c r="DA122" s="1121"/>
      <c r="DB122" s="1121"/>
      <c r="DC122" s="1121"/>
      <c r="DD122" s="1121"/>
      <c r="DE122" s="1121"/>
      <c r="DF122" s="1122"/>
      <c r="DG122" s="1019"/>
      <c r="DH122" s="1020"/>
      <c r="DI122" s="1020"/>
      <c r="DJ122" s="1020"/>
      <c r="DK122" s="1020"/>
      <c r="DL122" s="1020"/>
      <c r="DM122" s="1020"/>
      <c r="DN122" s="1020"/>
      <c r="DO122" s="1020"/>
      <c r="DP122" s="1020"/>
      <c r="DQ122" s="1020"/>
      <c r="DR122" s="1020"/>
      <c r="DS122" s="1020"/>
      <c r="DT122" s="1020"/>
      <c r="DU122" s="1020"/>
      <c r="DV122" s="1021"/>
      <c r="DW122" s="1021"/>
      <c r="DX122" s="1021"/>
      <c r="DY122" s="1021"/>
      <c r="DZ122" s="1022"/>
    </row>
    <row r="123" spans="1:130" s="245" customFormat="1" ht="26.25" customHeight="1" x14ac:dyDescent="0.15">
      <c r="A123" s="1159"/>
      <c r="B123" s="1046"/>
      <c r="C123" s="1016" t="s">
        <v>472</v>
      </c>
      <c r="D123" s="1017"/>
      <c r="E123" s="1017"/>
      <c r="F123" s="1017"/>
      <c r="G123" s="1017"/>
      <c r="H123" s="1017"/>
      <c r="I123" s="1017"/>
      <c r="J123" s="1017"/>
      <c r="K123" s="1017"/>
      <c r="L123" s="1017"/>
      <c r="M123" s="1017"/>
      <c r="N123" s="1017"/>
      <c r="O123" s="1017"/>
      <c r="P123" s="1017"/>
      <c r="Q123" s="1017"/>
      <c r="R123" s="1017"/>
      <c r="S123" s="1017"/>
      <c r="T123" s="1017"/>
      <c r="U123" s="1017"/>
      <c r="V123" s="1017"/>
      <c r="W123" s="1017"/>
      <c r="X123" s="1017"/>
      <c r="Y123" s="1017"/>
      <c r="Z123" s="1018"/>
      <c r="AA123" s="1058" t="s">
        <v>450</v>
      </c>
      <c r="AB123" s="1059"/>
      <c r="AC123" s="1059"/>
      <c r="AD123" s="1059"/>
      <c r="AE123" s="1060"/>
      <c r="AF123" s="1061" t="s">
        <v>128</v>
      </c>
      <c r="AG123" s="1059"/>
      <c r="AH123" s="1059"/>
      <c r="AI123" s="1059"/>
      <c r="AJ123" s="1060"/>
      <c r="AK123" s="1061" t="s">
        <v>411</v>
      </c>
      <c r="AL123" s="1059"/>
      <c r="AM123" s="1059"/>
      <c r="AN123" s="1059"/>
      <c r="AO123" s="1060"/>
      <c r="AP123" s="1062" t="s">
        <v>458</v>
      </c>
      <c r="AQ123" s="1063"/>
      <c r="AR123" s="1063"/>
      <c r="AS123" s="1063"/>
      <c r="AT123" s="1064"/>
      <c r="AU123" s="1095"/>
      <c r="AV123" s="1096"/>
      <c r="AW123" s="1096"/>
      <c r="AX123" s="1096"/>
      <c r="AY123" s="1096"/>
      <c r="AZ123" s="276" t="s">
        <v>187</v>
      </c>
      <c r="BA123" s="276"/>
      <c r="BB123" s="276"/>
      <c r="BC123" s="276"/>
      <c r="BD123" s="276"/>
      <c r="BE123" s="276"/>
      <c r="BF123" s="276"/>
      <c r="BG123" s="276"/>
      <c r="BH123" s="276"/>
      <c r="BI123" s="276"/>
      <c r="BJ123" s="276"/>
      <c r="BK123" s="276"/>
      <c r="BL123" s="276"/>
      <c r="BM123" s="276"/>
      <c r="BN123" s="276"/>
      <c r="BO123" s="1075" t="s">
        <v>488</v>
      </c>
      <c r="BP123" s="1106"/>
      <c r="BQ123" s="1165">
        <v>3226752</v>
      </c>
      <c r="BR123" s="1166"/>
      <c r="BS123" s="1166"/>
      <c r="BT123" s="1166"/>
      <c r="BU123" s="1166"/>
      <c r="BV123" s="1166">
        <v>3271533</v>
      </c>
      <c r="BW123" s="1166"/>
      <c r="BX123" s="1166"/>
      <c r="BY123" s="1166"/>
      <c r="BZ123" s="1166"/>
      <c r="CA123" s="1166">
        <v>3340018</v>
      </c>
      <c r="CB123" s="1166"/>
      <c r="CC123" s="1166"/>
      <c r="CD123" s="1166"/>
      <c r="CE123" s="1166"/>
      <c r="CF123" s="1099"/>
      <c r="CG123" s="1100"/>
      <c r="CH123" s="1100"/>
      <c r="CI123" s="1100"/>
      <c r="CJ123" s="1101"/>
      <c r="CK123" s="1110"/>
      <c r="CL123" s="1111"/>
      <c r="CM123" s="1111"/>
      <c r="CN123" s="1111"/>
      <c r="CO123" s="1112"/>
      <c r="CP123" s="1120"/>
      <c r="CQ123" s="1121"/>
      <c r="CR123" s="1121"/>
      <c r="CS123" s="1121"/>
      <c r="CT123" s="1121"/>
      <c r="CU123" s="1121"/>
      <c r="CV123" s="1121"/>
      <c r="CW123" s="1121"/>
      <c r="CX123" s="1121"/>
      <c r="CY123" s="1121"/>
      <c r="CZ123" s="1121"/>
      <c r="DA123" s="1121"/>
      <c r="DB123" s="1121"/>
      <c r="DC123" s="1121"/>
      <c r="DD123" s="1121"/>
      <c r="DE123" s="1121"/>
      <c r="DF123" s="1122"/>
      <c r="DG123" s="1058"/>
      <c r="DH123" s="1059"/>
      <c r="DI123" s="1059"/>
      <c r="DJ123" s="1059"/>
      <c r="DK123" s="1060"/>
      <c r="DL123" s="1061"/>
      <c r="DM123" s="1059"/>
      <c r="DN123" s="1059"/>
      <c r="DO123" s="1059"/>
      <c r="DP123" s="1060"/>
      <c r="DQ123" s="1061"/>
      <c r="DR123" s="1059"/>
      <c r="DS123" s="1059"/>
      <c r="DT123" s="1059"/>
      <c r="DU123" s="1060"/>
      <c r="DV123" s="1062"/>
      <c r="DW123" s="1063"/>
      <c r="DX123" s="1063"/>
      <c r="DY123" s="1063"/>
      <c r="DZ123" s="1064"/>
    </row>
    <row r="124" spans="1:130" s="245" customFormat="1" ht="26.25" customHeight="1" thickBot="1" x14ac:dyDescent="0.2">
      <c r="A124" s="1159"/>
      <c r="B124" s="1046"/>
      <c r="C124" s="1016" t="s">
        <v>475</v>
      </c>
      <c r="D124" s="1017"/>
      <c r="E124" s="1017"/>
      <c r="F124" s="1017"/>
      <c r="G124" s="1017"/>
      <c r="H124" s="1017"/>
      <c r="I124" s="1017"/>
      <c r="J124" s="1017"/>
      <c r="K124" s="1017"/>
      <c r="L124" s="1017"/>
      <c r="M124" s="1017"/>
      <c r="N124" s="1017"/>
      <c r="O124" s="1017"/>
      <c r="P124" s="1017"/>
      <c r="Q124" s="1017"/>
      <c r="R124" s="1017"/>
      <c r="S124" s="1017"/>
      <c r="T124" s="1017"/>
      <c r="U124" s="1017"/>
      <c r="V124" s="1017"/>
      <c r="W124" s="1017"/>
      <c r="X124" s="1017"/>
      <c r="Y124" s="1017"/>
      <c r="Z124" s="1018"/>
      <c r="AA124" s="1058" t="s">
        <v>440</v>
      </c>
      <c r="AB124" s="1059"/>
      <c r="AC124" s="1059"/>
      <c r="AD124" s="1059"/>
      <c r="AE124" s="1060"/>
      <c r="AF124" s="1061" t="s">
        <v>470</v>
      </c>
      <c r="AG124" s="1059"/>
      <c r="AH124" s="1059"/>
      <c r="AI124" s="1059"/>
      <c r="AJ124" s="1060"/>
      <c r="AK124" s="1061" t="s">
        <v>448</v>
      </c>
      <c r="AL124" s="1059"/>
      <c r="AM124" s="1059"/>
      <c r="AN124" s="1059"/>
      <c r="AO124" s="1060"/>
      <c r="AP124" s="1062" t="s">
        <v>128</v>
      </c>
      <c r="AQ124" s="1063"/>
      <c r="AR124" s="1063"/>
      <c r="AS124" s="1063"/>
      <c r="AT124" s="1064"/>
      <c r="AU124" s="1161" t="s">
        <v>489</v>
      </c>
      <c r="AV124" s="1162"/>
      <c r="AW124" s="1162"/>
      <c r="AX124" s="1162"/>
      <c r="AY124" s="1162"/>
      <c r="AZ124" s="1162"/>
      <c r="BA124" s="1162"/>
      <c r="BB124" s="1162"/>
      <c r="BC124" s="1162"/>
      <c r="BD124" s="1162"/>
      <c r="BE124" s="1162"/>
      <c r="BF124" s="1162"/>
      <c r="BG124" s="1162"/>
      <c r="BH124" s="1162"/>
      <c r="BI124" s="1162"/>
      <c r="BJ124" s="1162"/>
      <c r="BK124" s="1162"/>
      <c r="BL124" s="1162"/>
      <c r="BM124" s="1162"/>
      <c r="BN124" s="1162"/>
      <c r="BO124" s="1162"/>
      <c r="BP124" s="1163"/>
      <c r="BQ124" s="1164">
        <v>29.6</v>
      </c>
      <c r="BR124" s="1128"/>
      <c r="BS124" s="1128"/>
      <c r="BT124" s="1128"/>
      <c r="BU124" s="1128"/>
      <c r="BV124" s="1128">
        <v>60.4</v>
      </c>
      <c r="BW124" s="1128"/>
      <c r="BX124" s="1128"/>
      <c r="BY124" s="1128"/>
      <c r="BZ124" s="1128"/>
      <c r="CA124" s="1128">
        <v>78</v>
      </c>
      <c r="CB124" s="1128"/>
      <c r="CC124" s="1128"/>
      <c r="CD124" s="1128"/>
      <c r="CE124" s="1128"/>
      <c r="CF124" s="1129"/>
      <c r="CG124" s="1130"/>
      <c r="CH124" s="1130"/>
      <c r="CI124" s="1130"/>
      <c r="CJ124" s="1131"/>
      <c r="CK124" s="1113"/>
      <c r="CL124" s="1113"/>
      <c r="CM124" s="1113"/>
      <c r="CN124" s="1113"/>
      <c r="CO124" s="1114"/>
      <c r="CP124" s="1120" t="s">
        <v>490</v>
      </c>
      <c r="CQ124" s="1121"/>
      <c r="CR124" s="1121"/>
      <c r="CS124" s="1121"/>
      <c r="CT124" s="1121"/>
      <c r="CU124" s="1121"/>
      <c r="CV124" s="1121"/>
      <c r="CW124" s="1121"/>
      <c r="CX124" s="1121"/>
      <c r="CY124" s="1121"/>
      <c r="CZ124" s="1121"/>
      <c r="DA124" s="1121"/>
      <c r="DB124" s="1121"/>
      <c r="DC124" s="1121"/>
      <c r="DD124" s="1121"/>
      <c r="DE124" s="1121"/>
      <c r="DF124" s="1122"/>
      <c r="DG124" s="1105" t="s">
        <v>448</v>
      </c>
      <c r="DH124" s="1084"/>
      <c r="DI124" s="1084"/>
      <c r="DJ124" s="1084"/>
      <c r="DK124" s="1085"/>
      <c r="DL124" s="1083" t="s">
        <v>491</v>
      </c>
      <c r="DM124" s="1084"/>
      <c r="DN124" s="1084"/>
      <c r="DO124" s="1084"/>
      <c r="DP124" s="1085"/>
      <c r="DQ124" s="1083" t="s">
        <v>491</v>
      </c>
      <c r="DR124" s="1084"/>
      <c r="DS124" s="1084"/>
      <c r="DT124" s="1084"/>
      <c r="DU124" s="1085"/>
      <c r="DV124" s="1086" t="s">
        <v>470</v>
      </c>
      <c r="DW124" s="1087"/>
      <c r="DX124" s="1087"/>
      <c r="DY124" s="1087"/>
      <c r="DZ124" s="1088"/>
    </row>
    <row r="125" spans="1:130" s="245" customFormat="1" ht="26.25" customHeight="1" x14ac:dyDescent="0.15">
      <c r="A125" s="1159"/>
      <c r="B125" s="1046"/>
      <c r="C125" s="1016" t="s">
        <v>477</v>
      </c>
      <c r="D125" s="1017"/>
      <c r="E125" s="1017"/>
      <c r="F125" s="1017"/>
      <c r="G125" s="1017"/>
      <c r="H125" s="1017"/>
      <c r="I125" s="1017"/>
      <c r="J125" s="1017"/>
      <c r="K125" s="1017"/>
      <c r="L125" s="1017"/>
      <c r="M125" s="1017"/>
      <c r="N125" s="1017"/>
      <c r="O125" s="1017"/>
      <c r="P125" s="1017"/>
      <c r="Q125" s="1017"/>
      <c r="R125" s="1017"/>
      <c r="S125" s="1017"/>
      <c r="T125" s="1017"/>
      <c r="U125" s="1017"/>
      <c r="V125" s="1017"/>
      <c r="W125" s="1017"/>
      <c r="X125" s="1017"/>
      <c r="Y125" s="1017"/>
      <c r="Z125" s="1018"/>
      <c r="AA125" s="1058" t="s">
        <v>470</v>
      </c>
      <c r="AB125" s="1059"/>
      <c r="AC125" s="1059"/>
      <c r="AD125" s="1059"/>
      <c r="AE125" s="1060"/>
      <c r="AF125" s="1061" t="s">
        <v>491</v>
      </c>
      <c r="AG125" s="1059"/>
      <c r="AH125" s="1059"/>
      <c r="AI125" s="1059"/>
      <c r="AJ125" s="1060"/>
      <c r="AK125" s="1061" t="s">
        <v>470</v>
      </c>
      <c r="AL125" s="1059"/>
      <c r="AM125" s="1059"/>
      <c r="AN125" s="1059"/>
      <c r="AO125" s="1060"/>
      <c r="AP125" s="1062" t="s">
        <v>458</v>
      </c>
      <c r="AQ125" s="1063"/>
      <c r="AR125" s="1063"/>
      <c r="AS125" s="1063"/>
      <c r="AT125" s="1064"/>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123" t="s">
        <v>492</v>
      </c>
      <c r="CL125" s="1108"/>
      <c r="CM125" s="1108"/>
      <c r="CN125" s="1108"/>
      <c r="CO125" s="1109"/>
      <c r="CP125" s="1040" t="s">
        <v>493</v>
      </c>
      <c r="CQ125" s="989"/>
      <c r="CR125" s="989"/>
      <c r="CS125" s="989"/>
      <c r="CT125" s="989"/>
      <c r="CU125" s="989"/>
      <c r="CV125" s="989"/>
      <c r="CW125" s="989"/>
      <c r="CX125" s="989"/>
      <c r="CY125" s="989"/>
      <c r="CZ125" s="989"/>
      <c r="DA125" s="989"/>
      <c r="DB125" s="989"/>
      <c r="DC125" s="989"/>
      <c r="DD125" s="989"/>
      <c r="DE125" s="989"/>
      <c r="DF125" s="990"/>
      <c r="DG125" s="1026" t="s">
        <v>458</v>
      </c>
      <c r="DH125" s="1027"/>
      <c r="DI125" s="1027"/>
      <c r="DJ125" s="1027"/>
      <c r="DK125" s="1027"/>
      <c r="DL125" s="1027" t="s">
        <v>441</v>
      </c>
      <c r="DM125" s="1027"/>
      <c r="DN125" s="1027"/>
      <c r="DO125" s="1027"/>
      <c r="DP125" s="1027"/>
      <c r="DQ125" s="1027" t="s">
        <v>442</v>
      </c>
      <c r="DR125" s="1027"/>
      <c r="DS125" s="1027"/>
      <c r="DT125" s="1027"/>
      <c r="DU125" s="1027"/>
      <c r="DV125" s="1028" t="s">
        <v>441</v>
      </c>
      <c r="DW125" s="1028"/>
      <c r="DX125" s="1028"/>
      <c r="DY125" s="1028"/>
      <c r="DZ125" s="1029"/>
    </row>
    <row r="126" spans="1:130" s="245" customFormat="1" ht="26.25" customHeight="1" thickBot="1" x14ac:dyDescent="0.2">
      <c r="A126" s="1159"/>
      <c r="B126" s="1046"/>
      <c r="C126" s="1016" t="s">
        <v>479</v>
      </c>
      <c r="D126" s="1017"/>
      <c r="E126" s="1017"/>
      <c r="F126" s="1017"/>
      <c r="G126" s="1017"/>
      <c r="H126" s="1017"/>
      <c r="I126" s="1017"/>
      <c r="J126" s="1017"/>
      <c r="K126" s="1017"/>
      <c r="L126" s="1017"/>
      <c r="M126" s="1017"/>
      <c r="N126" s="1017"/>
      <c r="O126" s="1017"/>
      <c r="P126" s="1017"/>
      <c r="Q126" s="1017"/>
      <c r="R126" s="1017"/>
      <c r="S126" s="1017"/>
      <c r="T126" s="1017"/>
      <c r="U126" s="1017"/>
      <c r="V126" s="1017"/>
      <c r="W126" s="1017"/>
      <c r="X126" s="1017"/>
      <c r="Y126" s="1017"/>
      <c r="Z126" s="1018"/>
      <c r="AA126" s="1058" t="s">
        <v>440</v>
      </c>
      <c r="AB126" s="1059"/>
      <c r="AC126" s="1059"/>
      <c r="AD126" s="1059"/>
      <c r="AE126" s="1060"/>
      <c r="AF126" s="1061" t="s">
        <v>440</v>
      </c>
      <c r="AG126" s="1059"/>
      <c r="AH126" s="1059"/>
      <c r="AI126" s="1059"/>
      <c r="AJ126" s="1060"/>
      <c r="AK126" s="1061" t="s">
        <v>128</v>
      </c>
      <c r="AL126" s="1059"/>
      <c r="AM126" s="1059"/>
      <c r="AN126" s="1059"/>
      <c r="AO126" s="1060"/>
      <c r="AP126" s="1062" t="s">
        <v>441</v>
      </c>
      <c r="AQ126" s="1063"/>
      <c r="AR126" s="1063"/>
      <c r="AS126" s="1063"/>
      <c r="AT126" s="1064"/>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124"/>
      <c r="CL126" s="1111"/>
      <c r="CM126" s="1111"/>
      <c r="CN126" s="1111"/>
      <c r="CO126" s="1112"/>
      <c r="CP126" s="1049" t="s">
        <v>494</v>
      </c>
      <c r="CQ126" s="1050"/>
      <c r="CR126" s="1050"/>
      <c r="CS126" s="1050"/>
      <c r="CT126" s="1050"/>
      <c r="CU126" s="1050"/>
      <c r="CV126" s="1050"/>
      <c r="CW126" s="1050"/>
      <c r="CX126" s="1050"/>
      <c r="CY126" s="1050"/>
      <c r="CZ126" s="1050"/>
      <c r="DA126" s="1050"/>
      <c r="DB126" s="1050"/>
      <c r="DC126" s="1050"/>
      <c r="DD126" s="1050"/>
      <c r="DE126" s="1050"/>
      <c r="DF126" s="1051"/>
      <c r="DG126" s="1019" t="s">
        <v>440</v>
      </c>
      <c r="DH126" s="1020"/>
      <c r="DI126" s="1020"/>
      <c r="DJ126" s="1020"/>
      <c r="DK126" s="1020"/>
      <c r="DL126" s="1020" t="s">
        <v>128</v>
      </c>
      <c r="DM126" s="1020"/>
      <c r="DN126" s="1020"/>
      <c r="DO126" s="1020"/>
      <c r="DP126" s="1020"/>
      <c r="DQ126" s="1020" t="s">
        <v>458</v>
      </c>
      <c r="DR126" s="1020"/>
      <c r="DS126" s="1020"/>
      <c r="DT126" s="1020"/>
      <c r="DU126" s="1020"/>
      <c r="DV126" s="1021" t="s">
        <v>447</v>
      </c>
      <c r="DW126" s="1021"/>
      <c r="DX126" s="1021"/>
      <c r="DY126" s="1021"/>
      <c r="DZ126" s="1022"/>
    </row>
    <row r="127" spans="1:130" s="245" customFormat="1" ht="26.25" customHeight="1" x14ac:dyDescent="0.15">
      <c r="A127" s="1160"/>
      <c r="B127" s="1048"/>
      <c r="C127" s="1102" t="s">
        <v>495</v>
      </c>
      <c r="D127" s="1103"/>
      <c r="E127" s="1103"/>
      <c r="F127" s="1103"/>
      <c r="G127" s="1103"/>
      <c r="H127" s="1103"/>
      <c r="I127" s="1103"/>
      <c r="J127" s="1103"/>
      <c r="K127" s="1103"/>
      <c r="L127" s="1103"/>
      <c r="M127" s="1103"/>
      <c r="N127" s="1103"/>
      <c r="O127" s="1103"/>
      <c r="P127" s="1103"/>
      <c r="Q127" s="1103"/>
      <c r="R127" s="1103"/>
      <c r="S127" s="1103"/>
      <c r="T127" s="1103"/>
      <c r="U127" s="1103"/>
      <c r="V127" s="1103"/>
      <c r="W127" s="1103"/>
      <c r="X127" s="1103"/>
      <c r="Y127" s="1103"/>
      <c r="Z127" s="1104"/>
      <c r="AA127" s="1058" t="s">
        <v>448</v>
      </c>
      <c r="AB127" s="1059"/>
      <c r="AC127" s="1059"/>
      <c r="AD127" s="1059"/>
      <c r="AE127" s="1060"/>
      <c r="AF127" s="1061" t="s">
        <v>447</v>
      </c>
      <c r="AG127" s="1059"/>
      <c r="AH127" s="1059"/>
      <c r="AI127" s="1059"/>
      <c r="AJ127" s="1060"/>
      <c r="AK127" s="1061" t="s">
        <v>447</v>
      </c>
      <c r="AL127" s="1059"/>
      <c r="AM127" s="1059"/>
      <c r="AN127" s="1059"/>
      <c r="AO127" s="1060"/>
      <c r="AP127" s="1062" t="s">
        <v>441</v>
      </c>
      <c r="AQ127" s="1063"/>
      <c r="AR127" s="1063"/>
      <c r="AS127" s="1063"/>
      <c r="AT127" s="1064"/>
      <c r="AU127" s="281"/>
      <c r="AV127" s="281"/>
      <c r="AW127" s="281"/>
      <c r="AX127" s="1132" t="s">
        <v>496</v>
      </c>
      <c r="AY127" s="1133"/>
      <c r="AZ127" s="1133"/>
      <c r="BA127" s="1133"/>
      <c r="BB127" s="1133"/>
      <c r="BC127" s="1133"/>
      <c r="BD127" s="1133"/>
      <c r="BE127" s="1134"/>
      <c r="BF127" s="1135" t="s">
        <v>497</v>
      </c>
      <c r="BG127" s="1133"/>
      <c r="BH127" s="1133"/>
      <c r="BI127" s="1133"/>
      <c r="BJ127" s="1133"/>
      <c r="BK127" s="1133"/>
      <c r="BL127" s="1134"/>
      <c r="BM127" s="1135" t="s">
        <v>498</v>
      </c>
      <c r="BN127" s="1133"/>
      <c r="BO127" s="1133"/>
      <c r="BP127" s="1133"/>
      <c r="BQ127" s="1133"/>
      <c r="BR127" s="1133"/>
      <c r="BS127" s="1134"/>
      <c r="BT127" s="1135" t="s">
        <v>499</v>
      </c>
      <c r="BU127" s="1133"/>
      <c r="BV127" s="1133"/>
      <c r="BW127" s="1133"/>
      <c r="BX127" s="1133"/>
      <c r="BY127" s="1133"/>
      <c r="BZ127" s="1157"/>
      <c r="CA127" s="281"/>
      <c r="CB127" s="281"/>
      <c r="CC127" s="281"/>
      <c r="CD127" s="282"/>
      <c r="CE127" s="282"/>
      <c r="CF127" s="282"/>
      <c r="CG127" s="279"/>
      <c r="CH127" s="279"/>
      <c r="CI127" s="279"/>
      <c r="CJ127" s="280"/>
      <c r="CK127" s="1124"/>
      <c r="CL127" s="1111"/>
      <c r="CM127" s="1111"/>
      <c r="CN127" s="1111"/>
      <c r="CO127" s="1112"/>
      <c r="CP127" s="1049" t="s">
        <v>500</v>
      </c>
      <c r="CQ127" s="1050"/>
      <c r="CR127" s="1050"/>
      <c r="CS127" s="1050"/>
      <c r="CT127" s="1050"/>
      <c r="CU127" s="1050"/>
      <c r="CV127" s="1050"/>
      <c r="CW127" s="1050"/>
      <c r="CX127" s="1050"/>
      <c r="CY127" s="1050"/>
      <c r="CZ127" s="1050"/>
      <c r="DA127" s="1050"/>
      <c r="DB127" s="1050"/>
      <c r="DC127" s="1050"/>
      <c r="DD127" s="1050"/>
      <c r="DE127" s="1050"/>
      <c r="DF127" s="1051"/>
      <c r="DG127" s="1019" t="s">
        <v>491</v>
      </c>
      <c r="DH127" s="1020"/>
      <c r="DI127" s="1020"/>
      <c r="DJ127" s="1020"/>
      <c r="DK127" s="1020"/>
      <c r="DL127" s="1020" t="s">
        <v>470</v>
      </c>
      <c r="DM127" s="1020"/>
      <c r="DN127" s="1020"/>
      <c r="DO127" s="1020"/>
      <c r="DP127" s="1020"/>
      <c r="DQ127" s="1020" t="s">
        <v>448</v>
      </c>
      <c r="DR127" s="1020"/>
      <c r="DS127" s="1020"/>
      <c r="DT127" s="1020"/>
      <c r="DU127" s="1020"/>
      <c r="DV127" s="1021" t="s">
        <v>440</v>
      </c>
      <c r="DW127" s="1021"/>
      <c r="DX127" s="1021"/>
      <c r="DY127" s="1021"/>
      <c r="DZ127" s="1022"/>
    </row>
    <row r="128" spans="1:130" s="245" customFormat="1" ht="26.25" customHeight="1" thickBot="1" x14ac:dyDescent="0.2">
      <c r="A128" s="1143" t="s">
        <v>501</v>
      </c>
      <c r="B128" s="1144"/>
      <c r="C128" s="1144"/>
      <c r="D128" s="1144"/>
      <c r="E128" s="1144"/>
      <c r="F128" s="1144"/>
      <c r="G128" s="1144"/>
      <c r="H128" s="1144"/>
      <c r="I128" s="1144"/>
      <c r="J128" s="1144"/>
      <c r="K128" s="1144"/>
      <c r="L128" s="1144"/>
      <c r="M128" s="1144"/>
      <c r="N128" s="1144"/>
      <c r="O128" s="1144"/>
      <c r="P128" s="1144"/>
      <c r="Q128" s="1144"/>
      <c r="R128" s="1144"/>
      <c r="S128" s="1144"/>
      <c r="T128" s="1144"/>
      <c r="U128" s="1144"/>
      <c r="V128" s="1144"/>
      <c r="W128" s="1145" t="s">
        <v>502</v>
      </c>
      <c r="X128" s="1145"/>
      <c r="Y128" s="1145"/>
      <c r="Z128" s="1146"/>
      <c r="AA128" s="1147">
        <v>19448</v>
      </c>
      <c r="AB128" s="1148"/>
      <c r="AC128" s="1148"/>
      <c r="AD128" s="1148"/>
      <c r="AE128" s="1149"/>
      <c r="AF128" s="1150">
        <v>14463</v>
      </c>
      <c r="AG128" s="1148"/>
      <c r="AH128" s="1148"/>
      <c r="AI128" s="1148"/>
      <c r="AJ128" s="1149"/>
      <c r="AK128" s="1150">
        <v>13547</v>
      </c>
      <c r="AL128" s="1148"/>
      <c r="AM128" s="1148"/>
      <c r="AN128" s="1148"/>
      <c r="AO128" s="1149"/>
      <c r="AP128" s="1151"/>
      <c r="AQ128" s="1152"/>
      <c r="AR128" s="1152"/>
      <c r="AS128" s="1152"/>
      <c r="AT128" s="1153"/>
      <c r="AU128" s="281"/>
      <c r="AV128" s="281"/>
      <c r="AW128" s="281"/>
      <c r="AX128" s="988" t="s">
        <v>503</v>
      </c>
      <c r="AY128" s="989"/>
      <c r="AZ128" s="989"/>
      <c r="BA128" s="989"/>
      <c r="BB128" s="989"/>
      <c r="BC128" s="989"/>
      <c r="BD128" s="989"/>
      <c r="BE128" s="990"/>
      <c r="BF128" s="1154" t="s">
        <v>441</v>
      </c>
      <c r="BG128" s="1155"/>
      <c r="BH128" s="1155"/>
      <c r="BI128" s="1155"/>
      <c r="BJ128" s="1155"/>
      <c r="BK128" s="1155"/>
      <c r="BL128" s="1156"/>
      <c r="BM128" s="1154">
        <v>15</v>
      </c>
      <c r="BN128" s="1155"/>
      <c r="BO128" s="1155"/>
      <c r="BP128" s="1155"/>
      <c r="BQ128" s="1155"/>
      <c r="BR128" s="1155"/>
      <c r="BS128" s="1156"/>
      <c r="BT128" s="1154">
        <v>20</v>
      </c>
      <c r="BU128" s="1155"/>
      <c r="BV128" s="1155"/>
      <c r="BW128" s="1155"/>
      <c r="BX128" s="1155"/>
      <c r="BY128" s="1155"/>
      <c r="BZ128" s="1179"/>
      <c r="CA128" s="282"/>
      <c r="CB128" s="282"/>
      <c r="CC128" s="282"/>
      <c r="CD128" s="282"/>
      <c r="CE128" s="282"/>
      <c r="CF128" s="282"/>
      <c r="CG128" s="279"/>
      <c r="CH128" s="279"/>
      <c r="CI128" s="279"/>
      <c r="CJ128" s="280"/>
      <c r="CK128" s="1125"/>
      <c r="CL128" s="1126"/>
      <c r="CM128" s="1126"/>
      <c r="CN128" s="1126"/>
      <c r="CO128" s="1127"/>
      <c r="CP128" s="1136" t="s">
        <v>504</v>
      </c>
      <c r="CQ128" s="1137"/>
      <c r="CR128" s="1137"/>
      <c r="CS128" s="1137"/>
      <c r="CT128" s="1137"/>
      <c r="CU128" s="1137"/>
      <c r="CV128" s="1137"/>
      <c r="CW128" s="1137"/>
      <c r="CX128" s="1137"/>
      <c r="CY128" s="1137"/>
      <c r="CZ128" s="1137"/>
      <c r="DA128" s="1137"/>
      <c r="DB128" s="1137"/>
      <c r="DC128" s="1137"/>
      <c r="DD128" s="1137"/>
      <c r="DE128" s="1137"/>
      <c r="DF128" s="1138"/>
      <c r="DG128" s="1139" t="s">
        <v>470</v>
      </c>
      <c r="DH128" s="1140"/>
      <c r="DI128" s="1140"/>
      <c r="DJ128" s="1140"/>
      <c r="DK128" s="1140"/>
      <c r="DL128" s="1140" t="s">
        <v>441</v>
      </c>
      <c r="DM128" s="1140"/>
      <c r="DN128" s="1140"/>
      <c r="DO128" s="1140"/>
      <c r="DP128" s="1140"/>
      <c r="DQ128" s="1140" t="s">
        <v>441</v>
      </c>
      <c r="DR128" s="1140"/>
      <c r="DS128" s="1140"/>
      <c r="DT128" s="1140"/>
      <c r="DU128" s="1140"/>
      <c r="DV128" s="1141" t="s">
        <v>441</v>
      </c>
      <c r="DW128" s="1141"/>
      <c r="DX128" s="1141"/>
      <c r="DY128" s="1141"/>
      <c r="DZ128" s="1142"/>
    </row>
    <row r="129" spans="1:131" s="245" customFormat="1" ht="26.25" customHeight="1" x14ac:dyDescent="0.15">
      <c r="A129" s="1030" t="s">
        <v>107</v>
      </c>
      <c r="B129" s="1031"/>
      <c r="C129" s="1031"/>
      <c r="D129" s="1031"/>
      <c r="E129" s="1031"/>
      <c r="F129" s="1031"/>
      <c r="G129" s="1031"/>
      <c r="H129" s="1031"/>
      <c r="I129" s="1031"/>
      <c r="J129" s="1031"/>
      <c r="K129" s="1031"/>
      <c r="L129" s="1031"/>
      <c r="M129" s="1031"/>
      <c r="N129" s="1031"/>
      <c r="O129" s="1031"/>
      <c r="P129" s="1031"/>
      <c r="Q129" s="1031"/>
      <c r="R129" s="1031"/>
      <c r="S129" s="1031"/>
      <c r="T129" s="1031"/>
      <c r="U129" s="1031"/>
      <c r="V129" s="1031"/>
      <c r="W129" s="1173" t="s">
        <v>505</v>
      </c>
      <c r="X129" s="1174"/>
      <c r="Y129" s="1174"/>
      <c r="Z129" s="1175"/>
      <c r="AA129" s="1058">
        <v>805373</v>
      </c>
      <c r="AB129" s="1059"/>
      <c r="AC129" s="1059"/>
      <c r="AD129" s="1059"/>
      <c r="AE129" s="1060"/>
      <c r="AF129" s="1061">
        <v>809217</v>
      </c>
      <c r="AG129" s="1059"/>
      <c r="AH129" s="1059"/>
      <c r="AI129" s="1059"/>
      <c r="AJ129" s="1060"/>
      <c r="AK129" s="1061">
        <v>819043</v>
      </c>
      <c r="AL129" s="1059"/>
      <c r="AM129" s="1059"/>
      <c r="AN129" s="1059"/>
      <c r="AO129" s="1060"/>
      <c r="AP129" s="1176"/>
      <c r="AQ129" s="1177"/>
      <c r="AR129" s="1177"/>
      <c r="AS129" s="1177"/>
      <c r="AT129" s="1178"/>
      <c r="AU129" s="283"/>
      <c r="AV129" s="283"/>
      <c r="AW129" s="283"/>
      <c r="AX129" s="1167" t="s">
        <v>506</v>
      </c>
      <c r="AY129" s="1050"/>
      <c r="AZ129" s="1050"/>
      <c r="BA129" s="1050"/>
      <c r="BB129" s="1050"/>
      <c r="BC129" s="1050"/>
      <c r="BD129" s="1050"/>
      <c r="BE129" s="1051"/>
      <c r="BF129" s="1168" t="s">
        <v>507</v>
      </c>
      <c r="BG129" s="1169"/>
      <c r="BH129" s="1169"/>
      <c r="BI129" s="1169"/>
      <c r="BJ129" s="1169"/>
      <c r="BK129" s="1169"/>
      <c r="BL129" s="1170"/>
      <c r="BM129" s="1168">
        <v>20</v>
      </c>
      <c r="BN129" s="1169"/>
      <c r="BO129" s="1169"/>
      <c r="BP129" s="1169"/>
      <c r="BQ129" s="1169"/>
      <c r="BR129" s="1169"/>
      <c r="BS129" s="1170"/>
      <c r="BT129" s="1168">
        <v>30</v>
      </c>
      <c r="BU129" s="1171"/>
      <c r="BV129" s="1171"/>
      <c r="BW129" s="1171"/>
      <c r="BX129" s="1171"/>
      <c r="BY129" s="1171"/>
      <c r="BZ129" s="1172"/>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1030" t="s">
        <v>508</v>
      </c>
      <c r="B130" s="1031"/>
      <c r="C130" s="1031"/>
      <c r="D130" s="1031"/>
      <c r="E130" s="1031"/>
      <c r="F130" s="1031"/>
      <c r="G130" s="1031"/>
      <c r="H130" s="1031"/>
      <c r="I130" s="1031"/>
      <c r="J130" s="1031"/>
      <c r="K130" s="1031"/>
      <c r="L130" s="1031"/>
      <c r="M130" s="1031"/>
      <c r="N130" s="1031"/>
      <c r="O130" s="1031"/>
      <c r="P130" s="1031"/>
      <c r="Q130" s="1031"/>
      <c r="R130" s="1031"/>
      <c r="S130" s="1031"/>
      <c r="T130" s="1031"/>
      <c r="U130" s="1031"/>
      <c r="V130" s="1031"/>
      <c r="W130" s="1173" t="s">
        <v>509</v>
      </c>
      <c r="X130" s="1174"/>
      <c r="Y130" s="1174"/>
      <c r="Z130" s="1175"/>
      <c r="AA130" s="1058">
        <v>203771</v>
      </c>
      <c r="AB130" s="1059"/>
      <c r="AC130" s="1059"/>
      <c r="AD130" s="1059"/>
      <c r="AE130" s="1060"/>
      <c r="AF130" s="1061">
        <v>219226</v>
      </c>
      <c r="AG130" s="1059"/>
      <c r="AH130" s="1059"/>
      <c r="AI130" s="1059"/>
      <c r="AJ130" s="1060"/>
      <c r="AK130" s="1061">
        <v>216453</v>
      </c>
      <c r="AL130" s="1059"/>
      <c r="AM130" s="1059"/>
      <c r="AN130" s="1059"/>
      <c r="AO130" s="1060"/>
      <c r="AP130" s="1176"/>
      <c r="AQ130" s="1177"/>
      <c r="AR130" s="1177"/>
      <c r="AS130" s="1177"/>
      <c r="AT130" s="1178"/>
      <c r="AU130" s="283"/>
      <c r="AV130" s="283"/>
      <c r="AW130" s="283"/>
      <c r="AX130" s="1167" t="s">
        <v>510</v>
      </c>
      <c r="AY130" s="1050"/>
      <c r="AZ130" s="1050"/>
      <c r="BA130" s="1050"/>
      <c r="BB130" s="1050"/>
      <c r="BC130" s="1050"/>
      <c r="BD130" s="1050"/>
      <c r="BE130" s="1051"/>
      <c r="BF130" s="1204">
        <v>11.5</v>
      </c>
      <c r="BG130" s="1205"/>
      <c r="BH130" s="1205"/>
      <c r="BI130" s="1205"/>
      <c r="BJ130" s="1205"/>
      <c r="BK130" s="1205"/>
      <c r="BL130" s="1206"/>
      <c r="BM130" s="1204">
        <v>25</v>
      </c>
      <c r="BN130" s="1205"/>
      <c r="BO130" s="1205"/>
      <c r="BP130" s="1205"/>
      <c r="BQ130" s="1205"/>
      <c r="BR130" s="1205"/>
      <c r="BS130" s="1206"/>
      <c r="BT130" s="1204">
        <v>35</v>
      </c>
      <c r="BU130" s="1207"/>
      <c r="BV130" s="1207"/>
      <c r="BW130" s="1207"/>
      <c r="BX130" s="1207"/>
      <c r="BY130" s="1207"/>
      <c r="BZ130" s="1208"/>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209"/>
      <c r="B131" s="1210"/>
      <c r="C131" s="1210"/>
      <c r="D131" s="1210"/>
      <c r="E131" s="1210"/>
      <c r="F131" s="1210"/>
      <c r="G131" s="1210"/>
      <c r="H131" s="1210"/>
      <c r="I131" s="1210"/>
      <c r="J131" s="1210"/>
      <c r="K131" s="1210"/>
      <c r="L131" s="1210"/>
      <c r="M131" s="1210"/>
      <c r="N131" s="1210"/>
      <c r="O131" s="1210"/>
      <c r="P131" s="1210"/>
      <c r="Q131" s="1210"/>
      <c r="R131" s="1210"/>
      <c r="S131" s="1210"/>
      <c r="T131" s="1210"/>
      <c r="U131" s="1210"/>
      <c r="V131" s="1210"/>
      <c r="W131" s="1211" t="s">
        <v>511</v>
      </c>
      <c r="X131" s="1212"/>
      <c r="Y131" s="1212"/>
      <c r="Z131" s="1213"/>
      <c r="AA131" s="1105">
        <v>601602</v>
      </c>
      <c r="AB131" s="1084"/>
      <c r="AC131" s="1084"/>
      <c r="AD131" s="1084"/>
      <c r="AE131" s="1085"/>
      <c r="AF131" s="1083">
        <v>589991</v>
      </c>
      <c r="AG131" s="1084"/>
      <c r="AH131" s="1084"/>
      <c r="AI131" s="1084"/>
      <c r="AJ131" s="1085"/>
      <c r="AK131" s="1083">
        <v>602590</v>
      </c>
      <c r="AL131" s="1084"/>
      <c r="AM131" s="1084"/>
      <c r="AN131" s="1084"/>
      <c r="AO131" s="1085"/>
      <c r="AP131" s="1214"/>
      <c r="AQ131" s="1215"/>
      <c r="AR131" s="1215"/>
      <c r="AS131" s="1215"/>
      <c r="AT131" s="1216"/>
      <c r="AU131" s="283"/>
      <c r="AV131" s="283"/>
      <c r="AW131" s="283"/>
      <c r="AX131" s="1186" t="s">
        <v>512</v>
      </c>
      <c r="AY131" s="1137"/>
      <c r="AZ131" s="1137"/>
      <c r="BA131" s="1137"/>
      <c r="BB131" s="1137"/>
      <c r="BC131" s="1137"/>
      <c r="BD131" s="1137"/>
      <c r="BE131" s="1138"/>
      <c r="BF131" s="1187">
        <v>78</v>
      </c>
      <c r="BG131" s="1188"/>
      <c r="BH131" s="1188"/>
      <c r="BI131" s="1188"/>
      <c r="BJ131" s="1188"/>
      <c r="BK131" s="1188"/>
      <c r="BL131" s="1189"/>
      <c r="BM131" s="1187">
        <v>350</v>
      </c>
      <c r="BN131" s="1188"/>
      <c r="BO131" s="1188"/>
      <c r="BP131" s="1188"/>
      <c r="BQ131" s="1188"/>
      <c r="BR131" s="1188"/>
      <c r="BS131" s="1189"/>
      <c r="BT131" s="1190"/>
      <c r="BU131" s="1191"/>
      <c r="BV131" s="1191"/>
      <c r="BW131" s="1191"/>
      <c r="BX131" s="1191"/>
      <c r="BY131" s="1191"/>
      <c r="BZ131" s="1192"/>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93" t="s">
        <v>513</v>
      </c>
      <c r="B132" s="1194"/>
      <c r="C132" s="1194"/>
      <c r="D132" s="1194"/>
      <c r="E132" s="1194"/>
      <c r="F132" s="1194"/>
      <c r="G132" s="1194"/>
      <c r="H132" s="1194"/>
      <c r="I132" s="1194"/>
      <c r="J132" s="1194"/>
      <c r="K132" s="1194"/>
      <c r="L132" s="1194"/>
      <c r="M132" s="1194"/>
      <c r="N132" s="1194"/>
      <c r="O132" s="1194"/>
      <c r="P132" s="1194"/>
      <c r="Q132" s="1194"/>
      <c r="R132" s="1194"/>
      <c r="S132" s="1194"/>
      <c r="T132" s="1194"/>
      <c r="U132" s="1194"/>
      <c r="V132" s="1197" t="s">
        <v>514</v>
      </c>
      <c r="W132" s="1197"/>
      <c r="X132" s="1197"/>
      <c r="Y132" s="1197"/>
      <c r="Z132" s="1198"/>
      <c r="AA132" s="1199">
        <v>14.647557689999999</v>
      </c>
      <c r="AB132" s="1200"/>
      <c r="AC132" s="1200"/>
      <c r="AD132" s="1200"/>
      <c r="AE132" s="1201"/>
      <c r="AF132" s="1202">
        <v>10.25083433</v>
      </c>
      <c r="AG132" s="1200"/>
      <c r="AH132" s="1200"/>
      <c r="AI132" s="1200"/>
      <c r="AJ132" s="1201"/>
      <c r="AK132" s="1202">
        <v>9.6853582039999999</v>
      </c>
      <c r="AL132" s="1200"/>
      <c r="AM132" s="1200"/>
      <c r="AN132" s="1200"/>
      <c r="AO132" s="1201"/>
      <c r="AP132" s="1099"/>
      <c r="AQ132" s="1100"/>
      <c r="AR132" s="1100"/>
      <c r="AS132" s="1100"/>
      <c r="AT132" s="1203"/>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95"/>
      <c r="B133" s="1196"/>
      <c r="C133" s="1196"/>
      <c r="D133" s="1196"/>
      <c r="E133" s="1196"/>
      <c r="F133" s="1196"/>
      <c r="G133" s="1196"/>
      <c r="H133" s="1196"/>
      <c r="I133" s="1196"/>
      <c r="J133" s="1196"/>
      <c r="K133" s="1196"/>
      <c r="L133" s="1196"/>
      <c r="M133" s="1196"/>
      <c r="N133" s="1196"/>
      <c r="O133" s="1196"/>
      <c r="P133" s="1196"/>
      <c r="Q133" s="1196"/>
      <c r="R133" s="1196"/>
      <c r="S133" s="1196"/>
      <c r="T133" s="1196"/>
      <c r="U133" s="1196"/>
      <c r="V133" s="1180" t="s">
        <v>515</v>
      </c>
      <c r="W133" s="1180"/>
      <c r="X133" s="1180"/>
      <c r="Y133" s="1180"/>
      <c r="Z133" s="1181"/>
      <c r="AA133" s="1182">
        <v>12.5</v>
      </c>
      <c r="AB133" s="1183"/>
      <c r="AC133" s="1183"/>
      <c r="AD133" s="1183"/>
      <c r="AE133" s="1184"/>
      <c r="AF133" s="1182">
        <v>12</v>
      </c>
      <c r="AG133" s="1183"/>
      <c r="AH133" s="1183"/>
      <c r="AI133" s="1183"/>
      <c r="AJ133" s="1184"/>
      <c r="AK133" s="1182">
        <v>11.5</v>
      </c>
      <c r="AL133" s="1183"/>
      <c r="AM133" s="1183"/>
      <c r="AN133" s="1183"/>
      <c r="AO133" s="1184"/>
      <c r="AP133" s="1129"/>
      <c r="AQ133" s="1130"/>
      <c r="AR133" s="1130"/>
      <c r="AS133" s="1130"/>
      <c r="AT133" s="1185"/>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lux3UnAhWz/tk/NHZk3m8O/UB58fsYzBEgeubGWLSVvlNfC1wF4kvogpnd4pJHgsS3WObcMHsNAnzal9kdGVEQ==" saltValue="/ndI8eZYcAP8FgTTkk1m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516</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z5nwLzvYJL8UoZQAosq46z5eTirQsg7BhX96jqa8jfU3CBlyGASPy0Aki9AX/vK2l+0EqdaSAvkBTKptUo+9pw==" saltValue="WC9LbW7aEfOIuwk8sga+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KxLvzsvApQV/7qCvhNWW8sBTlEg6OWI4Si40hbSgo5EdHdzW8jW6ORvSTJKqwjWx9GMeLIU9ZbUINObjpGjiQ==" saltValue="XvcPrD3/u6SUVX3qLc4z6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517</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518</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20" t="s">
        <v>519</v>
      </c>
      <c r="AP7" s="302"/>
      <c r="AQ7" s="303" t="s">
        <v>520</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21"/>
      <c r="AP8" s="308" t="s">
        <v>521</v>
      </c>
      <c r="AQ8" s="309" t="s">
        <v>522</v>
      </c>
      <c r="AR8" s="310" t="s">
        <v>523</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22" t="s">
        <v>524</v>
      </c>
      <c r="AL9" s="1223"/>
      <c r="AM9" s="1223"/>
      <c r="AN9" s="1224"/>
      <c r="AO9" s="311">
        <v>283772</v>
      </c>
      <c r="AP9" s="311">
        <v>440640</v>
      </c>
      <c r="AQ9" s="312">
        <v>198046</v>
      </c>
      <c r="AR9" s="313">
        <v>122.5</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22" t="s">
        <v>525</v>
      </c>
      <c r="AL10" s="1223"/>
      <c r="AM10" s="1223"/>
      <c r="AN10" s="1224"/>
      <c r="AO10" s="314">
        <v>73013</v>
      </c>
      <c r="AP10" s="314">
        <v>113374</v>
      </c>
      <c r="AQ10" s="315">
        <v>23470</v>
      </c>
      <c r="AR10" s="316">
        <v>383.1</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22" t="s">
        <v>526</v>
      </c>
      <c r="AL11" s="1223"/>
      <c r="AM11" s="1223"/>
      <c r="AN11" s="1224"/>
      <c r="AO11" s="314">
        <v>28774</v>
      </c>
      <c r="AP11" s="314">
        <v>44680</v>
      </c>
      <c r="AQ11" s="315">
        <v>31217</v>
      </c>
      <c r="AR11" s="316">
        <v>43.1</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22" t="s">
        <v>527</v>
      </c>
      <c r="AL12" s="1223"/>
      <c r="AM12" s="1223"/>
      <c r="AN12" s="1224"/>
      <c r="AO12" s="314" t="s">
        <v>528</v>
      </c>
      <c r="AP12" s="314" t="s">
        <v>528</v>
      </c>
      <c r="AQ12" s="315">
        <v>3147</v>
      </c>
      <c r="AR12" s="316" t="s">
        <v>528</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22" t="s">
        <v>529</v>
      </c>
      <c r="AL13" s="1223"/>
      <c r="AM13" s="1223"/>
      <c r="AN13" s="1224"/>
      <c r="AO13" s="314" t="s">
        <v>528</v>
      </c>
      <c r="AP13" s="314" t="s">
        <v>528</v>
      </c>
      <c r="AQ13" s="315" t="s">
        <v>528</v>
      </c>
      <c r="AR13" s="316" t="s">
        <v>528</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22" t="s">
        <v>530</v>
      </c>
      <c r="AL14" s="1223"/>
      <c r="AM14" s="1223"/>
      <c r="AN14" s="1224"/>
      <c r="AO14" s="314">
        <v>14995</v>
      </c>
      <c r="AP14" s="314">
        <v>23284</v>
      </c>
      <c r="AQ14" s="315">
        <v>10757</v>
      </c>
      <c r="AR14" s="316">
        <v>116.5</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22" t="s">
        <v>531</v>
      </c>
      <c r="AL15" s="1223"/>
      <c r="AM15" s="1223"/>
      <c r="AN15" s="1224"/>
      <c r="AO15" s="314" t="s">
        <v>528</v>
      </c>
      <c r="AP15" s="314" t="s">
        <v>528</v>
      </c>
      <c r="AQ15" s="315">
        <v>4810</v>
      </c>
      <c r="AR15" s="316" t="s">
        <v>528</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25" t="s">
        <v>532</v>
      </c>
      <c r="AL16" s="1226"/>
      <c r="AM16" s="1226"/>
      <c r="AN16" s="1227"/>
      <c r="AO16" s="314">
        <v>-24606</v>
      </c>
      <c r="AP16" s="314">
        <v>-38208</v>
      </c>
      <c r="AQ16" s="315">
        <v>-18847</v>
      </c>
      <c r="AR16" s="316">
        <v>102.7</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25" t="s">
        <v>187</v>
      </c>
      <c r="AL17" s="1226"/>
      <c r="AM17" s="1226"/>
      <c r="AN17" s="1227"/>
      <c r="AO17" s="314">
        <v>375948</v>
      </c>
      <c r="AP17" s="314">
        <v>583770</v>
      </c>
      <c r="AQ17" s="315">
        <v>252599</v>
      </c>
      <c r="AR17" s="316">
        <v>131.1</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533</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534</v>
      </c>
      <c r="AP20" s="322" t="s">
        <v>535</v>
      </c>
      <c r="AQ20" s="323" t="s">
        <v>536</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17" t="s">
        <v>537</v>
      </c>
      <c r="AL21" s="1218"/>
      <c r="AM21" s="1218"/>
      <c r="AN21" s="1219"/>
      <c r="AO21" s="326">
        <v>46.58</v>
      </c>
      <c r="AP21" s="327">
        <v>22.36</v>
      </c>
      <c r="AQ21" s="328">
        <v>24.22</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17" t="s">
        <v>538</v>
      </c>
      <c r="AL22" s="1218"/>
      <c r="AM22" s="1218"/>
      <c r="AN22" s="1219"/>
      <c r="AO22" s="331">
        <v>99.9</v>
      </c>
      <c r="AP22" s="332">
        <v>95.6</v>
      </c>
      <c r="AQ22" s="333">
        <v>4.3</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539</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540</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541</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20" t="s">
        <v>519</v>
      </c>
      <c r="AP30" s="302"/>
      <c r="AQ30" s="303" t="s">
        <v>520</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21"/>
      <c r="AP31" s="308" t="s">
        <v>521</v>
      </c>
      <c r="AQ31" s="309" t="s">
        <v>522</v>
      </c>
      <c r="AR31" s="310" t="s">
        <v>523</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33" t="s">
        <v>542</v>
      </c>
      <c r="AL32" s="1234"/>
      <c r="AM32" s="1234"/>
      <c r="AN32" s="1235"/>
      <c r="AO32" s="341">
        <v>236409</v>
      </c>
      <c r="AP32" s="341">
        <v>367095</v>
      </c>
      <c r="AQ32" s="342">
        <v>139617</v>
      </c>
      <c r="AR32" s="343">
        <v>162.9</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33" t="s">
        <v>543</v>
      </c>
      <c r="AL33" s="1234"/>
      <c r="AM33" s="1234"/>
      <c r="AN33" s="1235"/>
      <c r="AO33" s="341" t="s">
        <v>528</v>
      </c>
      <c r="AP33" s="341" t="s">
        <v>528</v>
      </c>
      <c r="AQ33" s="342" t="s">
        <v>528</v>
      </c>
      <c r="AR33" s="343" t="s">
        <v>528</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33" t="s">
        <v>544</v>
      </c>
      <c r="AL34" s="1234"/>
      <c r="AM34" s="1234"/>
      <c r="AN34" s="1235"/>
      <c r="AO34" s="341" t="s">
        <v>528</v>
      </c>
      <c r="AP34" s="341" t="s">
        <v>528</v>
      </c>
      <c r="AQ34" s="342">
        <v>5</v>
      </c>
      <c r="AR34" s="343" t="s">
        <v>528</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33" t="s">
        <v>545</v>
      </c>
      <c r="AL35" s="1234"/>
      <c r="AM35" s="1234"/>
      <c r="AN35" s="1235"/>
      <c r="AO35" s="341">
        <v>49075</v>
      </c>
      <c r="AP35" s="341">
        <v>76203</v>
      </c>
      <c r="AQ35" s="342">
        <v>32699</v>
      </c>
      <c r="AR35" s="343">
        <v>133</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33" t="s">
        <v>546</v>
      </c>
      <c r="AL36" s="1234"/>
      <c r="AM36" s="1234"/>
      <c r="AN36" s="1235"/>
      <c r="AO36" s="341">
        <v>2879</v>
      </c>
      <c r="AP36" s="341">
        <v>4470</v>
      </c>
      <c r="AQ36" s="342">
        <v>4068</v>
      </c>
      <c r="AR36" s="343">
        <v>9.9</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33" t="s">
        <v>547</v>
      </c>
      <c r="AL37" s="1234"/>
      <c r="AM37" s="1234"/>
      <c r="AN37" s="1235"/>
      <c r="AO37" s="341" t="s">
        <v>528</v>
      </c>
      <c r="AP37" s="341" t="s">
        <v>528</v>
      </c>
      <c r="AQ37" s="342">
        <v>1263</v>
      </c>
      <c r="AR37" s="343" t="s">
        <v>528</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36" t="s">
        <v>548</v>
      </c>
      <c r="AL38" s="1237"/>
      <c r="AM38" s="1237"/>
      <c r="AN38" s="1238"/>
      <c r="AO38" s="344" t="s">
        <v>528</v>
      </c>
      <c r="AP38" s="344" t="s">
        <v>528</v>
      </c>
      <c r="AQ38" s="345">
        <v>23</v>
      </c>
      <c r="AR38" s="333" t="s">
        <v>528</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36" t="s">
        <v>549</v>
      </c>
      <c r="AL39" s="1237"/>
      <c r="AM39" s="1237"/>
      <c r="AN39" s="1238"/>
      <c r="AO39" s="341">
        <v>-13547</v>
      </c>
      <c r="AP39" s="341">
        <v>-21036</v>
      </c>
      <c r="AQ39" s="342">
        <v>-8148</v>
      </c>
      <c r="AR39" s="343">
        <v>158.19999999999999</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33" t="s">
        <v>550</v>
      </c>
      <c r="AL40" s="1234"/>
      <c r="AM40" s="1234"/>
      <c r="AN40" s="1235"/>
      <c r="AO40" s="341">
        <v>-216453</v>
      </c>
      <c r="AP40" s="341">
        <v>-336107</v>
      </c>
      <c r="AQ40" s="342">
        <v>-124721</v>
      </c>
      <c r="AR40" s="343">
        <v>169.5</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39" t="s">
        <v>299</v>
      </c>
      <c r="AL41" s="1240"/>
      <c r="AM41" s="1240"/>
      <c r="AN41" s="1241"/>
      <c r="AO41" s="341">
        <v>58363</v>
      </c>
      <c r="AP41" s="341">
        <v>90626</v>
      </c>
      <c r="AQ41" s="342">
        <v>44807</v>
      </c>
      <c r="AR41" s="343">
        <v>102.3</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551</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552</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553</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28" t="s">
        <v>519</v>
      </c>
      <c r="AN49" s="1230" t="s">
        <v>554</v>
      </c>
      <c r="AO49" s="1231"/>
      <c r="AP49" s="1231"/>
      <c r="AQ49" s="1231"/>
      <c r="AR49" s="1232"/>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29"/>
      <c r="AN50" s="357" t="s">
        <v>555</v>
      </c>
      <c r="AO50" s="358" t="s">
        <v>556</v>
      </c>
      <c r="AP50" s="359" t="s">
        <v>557</v>
      </c>
      <c r="AQ50" s="360" t="s">
        <v>558</v>
      </c>
      <c r="AR50" s="361" t="s">
        <v>559</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560</v>
      </c>
      <c r="AL51" s="354"/>
      <c r="AM51" s="362">
        <v>302616</v>
      </c>
      <c r="AN51" s="363">
        <v>511176</v>
      </c>
      <c r="AO51" s="364">
        <v>-64.8</v>
      </c>
      <c r="AP51" s="365">
        <v>280458</v>
      </c>
      <c r="AQ51" s="366">
        <v>-15.8</v>
      </c>
      <c r="AR51" s="367">
        <v>-49</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561</v>
      </c>
      <c r="AM52" s="370">
        <v>82802</v>
      </c>
      <c r="AN52" s="371">
        <v>139868</v>
      </c>
      <c r="AO52" s="372">
        <v>93</v>
      </c>
      <c r="AP52" s="373">
        <v>127286</v>
      </c>
      <c r="AQ52" s="374">
        <v>0.4</v>
      </c>
      <c r="AR52" s="375">
        <v>92.6</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562</v>
      </c>
      <c r="AL53" s="354"/>
      <c r="AM53" s="362">
        <v>495125</v>
      </c>
      <c r="AN53" s="363">
        <v>818388</v>
      </c>
      <c r="AO53" s="364">
        <v>60.1</v>
      </c>
      <c r="AP53" s="365">
        <v>291945</v>
      </c>
      <c r="AQ53" s="366">
        <v>4.0999999999999996</v>
      </c>
      <c r="AR53" s="367">
        <v>56</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561</v>
      </c>
      <c r="AM54" s="370">
        <v>16474</v>
      </c>
      <c r="AN54" s="371">
        <v>27230</v>
      </c>
      <c r="AO54" s="372">
        <v>-80.5</v>
      </c>
      <c r="AP54" s="373">
        <v>127651</v>
      </c>
      <c r="AQ54" s="374">
        <v>0.3</v>
      </c>
      <c r="AR54" s="375">
        <v>-80.8</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563</v>
      </c>
      <c r="AL55" s="354"/>
      <c r="AM55" s="362">
        <v>449508</v>
      </c>
      <c r="AN55" s="363">
        <v>732098</v>
      </c>
      <c r="AO55" s="364">
        <v>-10.5</v>
      </c>
      <c r="AP55" s="365">
        <v>291173</v>
      </c>
      <c r="AQ55" s="366">
        <v>-0.3</v>
      </c>
      <c r="AR55" s="367">
        <v>-10.199999999999999</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561</v>
      </c>
      <c r="AM56" s="370">
        <v>139698</v>
      </c>
      <c r="AN56" s="371">
        <v>227521</v>
      </c>
      <c r="AO56" s="372">
        <v>735.6</v>
      </c>
      <c r="AP56" s="373">
        <v>119071</v>
      </c>
      <c r="AQ56" s="374">
        <v>-6.7</v>
      </c>
      <c r="AR56" s="375">
        <v>742.3</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564</v>
      </c>
      <c r="AL57" s="354"/>
      <c r="AM57" s="362">
        <v>350523</v>
      </c>
      <c r="AN57" s="363">
        <v>549409</v>
      </c>
      <c r="AO57" s="364">
        <v>-25</v>
      </c>
      <c r="AP57" s="365">
        <v>271581</v>
      </c>
      <c r="AQ57" s="366">
        <v>-6.7</v>
      </c>
      <c r="AR57" s="367">
        <v>-18.3</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561</v>
      </c>
      <c r="AM58" s="370">
        <v>146066</v>
      </c>
      <c r="AN58" s="371">
        <v>228944</v>
      </c>
      <c r="AO58" s="372">
        <v>0.6</v>
      </c>
      <c r="AP58" s="373">
        <v>117844</v>
      </c>
      <c r="AQ58" s="374">
        <v>-1</v>
      </c>
      <c r="AR58" s="375">
        <v>1.6</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565</v>
      </c>
      <c r="AL59" s="354"/>
      <c r="AM59" s="362">
        <v>494343</v>
      </c>
      <c r="AN59" s="363">
        <v>767613</v>
      </c>
      <c r="AO59" s="364">
        <v>39.700000000000003</v>
      </c>
      <c r="AP59" s="365">
        <v>268375</v>
      </c>
      <c r="AQ59" s="366">
        <v>-1.2</v>
      </c>
      <c r="AR59" s="367">
        <v>40.9</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561</v>
      </c>
      <c r="AM60" s="370">
        <v>184337</v>
      </c>
      <c r="AN60" s="371">
        <v>286238</v>
      </c>
      <c r="AO60" s="372">
        <v>25</v>
      </c>
      <c r="AP60" s="373">
        <v>119602</v>
      </c>
      <c r="AQ60" s="374">
        <v>1.5</v>
      </c>
      <c r="AR60" s="375">
        <v>23.5</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566</v>
      </c>
      <c r="AL61" s="376"/>
      <c r="AM61" s="377">
        <v>418423</v>
      </c>
      <c r="AN61" s="378">
        <v>675737</v>
      </c>
      <c r="AO61" s="379">
        <v>-0.1</v>
      </c>
      <c r="AP61" s="380">
        <v>280706</v>
      </c>
      <c r="AQ61" s="381">
        <v>-4</v>
      </c>
      <c r="AR61" s="367">
        <v>3.9</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561</v>
      </c>
      <c r="AM62" s="370">
        <v>113875</v>
      </c>
      <c r="AN62" s="371">
        <v>181960</v>
      </c>
      <c r="AO62" s="372">
        <v>154.69999999999999</v>
      </c>
      <c r="AP62" s="373">
        <v>122291</v>
      </c>
      <c r="AQ62" s="374">
        <v>-1.1000000000000001</v>
      </c>
      <c r="AR62" s="375">
        <v>155.80000000000001</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C2xo0USCI92lqNkTeDRlEEwGg7Szc1KAhKes+5tZeIJBPPKPIcxbAM2g0l+uo/J/XVarpcFFC0Bi0VfwfYC6dQ==" saltValue="AHWrozQdhnqi9qI9oEtC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568</v>
      </c>
    </row>
    <row r="120" spans="125:125" ht="13.5" hidden="1" customHeight="1" x14ac:dyDescent="0.15"/>
    <row r="121" spans="125:125" ht="13.5" hidden="1" customHeight="1" x14ac:dyDescent="0.15">
      <c r="DU121" s="289"/>
    </row>
  </sheetData>
  <sheetProtection algorithmName="SHA-512" hashValue="yMr9m9EBd6D4ZaaDLpSGZJSDdc5FHKFhfoTDMjY/BUNM0AdToPEBFC7agOI647nUi5Z1BMyhy0p60aXx3NckRQ==" saltValue="WZWuJH2cjYqpiVlO9Ho+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569</v>
      </c>
    </row>
  </sheetData>
  <sheetProtection algorithmName="SHA-512" hashValue="nSFb1QoI40HCz/NxBRJDSAaD5cfBn5V/ACADUt525OuVqFhsImwcZVIc5y2kWfYv+8qkO8cvROUsD1IL9CjxjA==" saltValue="63Oa96v1eGGBsZqJDRzdc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42" t="s">
        <v>3</v>
      </c>
      <c r="D47" s="1242"/>
      <c r="E47" s="1243"/>
      <c r="F47" s="11">
        <v>60.97</v>
      </c>
      <c r="G47" s="12">
        <v>56.13</v>
      </c>
      <c r="H47" s="12">
        <v>41.71</v>
      </c>
      <c r="I47" s="12">
        <v>26.69</v>
      </c>
      <c r="J47" s="13">
        <v>14.65</v>
      </c>
    </row>
    <row r="48" spans="2:10" ht="57.75" customHeight="1" x14ac:dyDescent="0.15">
      <c r="B48" s="14"/>
      <c r="C48" s="1244" t="s">
        <v>4</v>
      </c>
      <c r="D48" s="1244"/>
      <c r="E48" s="1245"/>
      <c r="F48" s="15">
        <v>8.24</v>
      </c>
      <c r="G48" s="16">
        <v>7.9</v>
      </c>
      <c r="H48" s="16">
        <v>7.3</v>
      </c>
      <c r="I48" s="16">
        <v>8.56</v>
      </c>
      <c r="J48" s="17">
        <v>10.57</v>
      </c>
    </row>
    <row r="49" spans="2:10" ht="57.75" customHeight="1" thickBot="1" x14ac:dyDescent="0.2">
      <c r="B49" s="18"/>
      <c r="C49" s="1246" t="s">
        <v>5</v>
      </c>
      <c r="D49" s="1246"/>
      <c r="E49" s="1247"/>
      <c r="F49" s="19">
        <v>2.95</v>
      </c>
      <c r="G49" s="20" t="s">
        <v>575</v>
      </c>
      <c r="H49" s="20">
        <v>1.73</v>
      </c>
      <c r="I49" s="20" t="s">
        <v>576</v>
      </c>
      <c r="J49" s="21" t="s">
        <v>577</v>
      </c>
    </row>
    <row r="50" spans="2:10" ht="13.5" customHeight="1" x14ac:dyDescent="0.15"/>
  </sheetData>
  <sheetProtection algorithmName="SHA-512" hashValue="Fy1Xkk4yvWnneojMIGMoshCm1gA99TKmo3p8jbFcX2BTlGbfs4WMZ6sZ43sjor1HfzM72gz8q3P0GjwEnL1gZQ==" saltValue="o/OTZ3srKop4PilgKTDK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2021-10-21T23:56:16Z</cp:lastPrinted>
  <dcterms:created xsi:type="dcterms:W3CDTF">2021-02-05T03:52:38Z</dcterms:created>
  <dcterms:modified xsi:type="dcterms:W3CDTF">2021-10-21T23:56:22Z</dcterms:modified>
  <cp:category/>
</cp:coreProperties>
</file>